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<sst xmlns="http://schemas.openxmlformats.org/spreadsheetml/2006/main" count="54" uniqueCount="53">
  <si>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№ п/п</t>
  </si>
  <si>
    <t>Фактические расходы</t>
  </si>
  <si>
    <t>Недобор</t>
  </si>
  <si>
    <t>Экономия</t>
  </si>
  <si>
    <t>Содержание общего имущества дома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</si>
  <si>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</si>
  <si>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</si>
  <si>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</si>
  <si>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</si>
  <si>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</si>
  <si>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</si>
  <si>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</si>
  <si>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АППЗ</t>
  </si>
  <si>
    <t>АХР</t>
  </si>
  <si>
    <t>ПЗУ</t>
  </si>
  <si>
    <t>Наименование статьи</t>
  </si>
  <si>
    <t>Телеантенна</t>
  </si>
  <si>
    <t>Радиоточка</t>
  </si>
  <si>
    <t>Эксплуатация приборов учета</t>
  </si>
  <si>
    <t>накопит.статья</t>
  </si>
  <si>
    <t>ТСЖ"Янтарный Берег-2"</t>
  </si>
  <si>
    <t>ул.Варшавская,д.23,кор.2</t>
  </si>
  <si>
    <t>Начислено</t>
  </si>
  <si>
    <t>Мытье фасадного стекла</t>
  </si>
  <si>
    <t>Электроэнергия</t>
  </si>
  <si>
    <t>Электроэнергия арендаторов</t>
  </si>
  <si>
    <t>Резерв будущих расходов</t>
  </si>
  <si>
    <t>Исполнение сметы за  2013 г.</t>
  </si>
  <si>
    <t>Сальдо на 01.01.13г</t>
  </si>
  <si>
    <t>Сальдо на 31.12.13г</t>
  </si>
  <si>
    <t>Горячая вода/январь-декабрь/</t>
  </si>
  <si>
    <t>-</t>
  </si>
  <si>
    <t>Отопление накопит.</t>
  </si>
  <si>
    <t>Консьержка</t>
  </si>
  <si>
    <t>Электроэнергия/МОП/</t>
  </si>
  <si>
    <t>Всего за год</t>
  </si>
  <si>
    <t>За 2013г экономия</t>
  </si>
  <si>
    <t>Остаток на 01.01.13 г.</t>
  </si>
  <si>
    <t>Остаток резерва на 31.12.13 г.</t>
  </si>
  <si>
    <t>РЕЗУЛЬТАТ ХОЗЯЙСТВЕННОЙ ДЕЯТЕЛЬНОСТИ за 2013 год.</t>
  </si>
  <si>
    <t>Рез-т деятельности за  2013г</t>
  </si>
  <si>
    <t>Разовые расходы</t>
  </si>
  <si>
    <t>Возмещение судебных издержек</t>
  </si>
  <si>
    <t>Доходы  ,не связанные с основной деятельностью ТСЖ</t>
  </si>
  <si>
    <t>за 2013 г.</t>
  </si>
  <si>
    <t>Нач.остаток на 01.01.13г</t>
  </si>
  <si>
    <t>Поступило на р/счет</t>
  </si>
  <si>
    <t>Учтен договор с РТУ</t>
  </si>
  <si>
    <t xml:space="preserve">Закрытие кредит.задолжности </t>
  </si>
  <si>
    <t>Получено всего за год</t>
  </si>
  <si>
    <t>Начислен налог на доходы</t>
  </si>
  <si>
    <t>Остаток чистой прибыли</t>
  </si>
  <si>
    <t>на 31.12.2013г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</si>
</sst>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 wrapText="1"/>
    </xf>
    <xf numFmtId="4" fontId="0" fillId="33" borderId="0" xfId="0" applyNumberFormat="1" applyFill="1" applyAlignment="1">
      <alignment horizontal="center"/>
    </xf>
    <xf numFmtId="2" fontId="0" fillId="33" borderId="10" xfId="0" applyNumberForma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right" vertical="center"/>
    </xf>
    <xf numFmtId="4" fontId="0" fillId="33" borderId="14" xfId="0" applyNumberForma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5">
      <selection activeCell="B35" sqref="B35"/>
    </sheetView>
  </sheetViews>
  <sheetFormatPr defaultColWidth="9.140625" defaultRowHeight="16.5" customHeight="1"/>
  <cols>
    <col min="1" max="1" width="5.421875" style="21" customWidth="1"/>
    <col min="2" max="2" width="20.00390625" style="21" customWidth="1"/>
    <col min="3" max="3" width="9.421875" style="21" bestFit="1" customWidth="1"/>
    <col min="4" max="4" width="12.7109375" style="22" bestFit="1" customWidth="1"/>
    <col min="5" max="5" width="12.7109375" style="22" customWidth="1"/>
    <col min="6" max="7" width="12.28125" style="21" bestFit="1" customWidth="1"/>
    <col min="8" max="8" width="12.28125" style="21" customWidth="1"/>
    <col min="9" max="16384" width="9.140625" style="21" customWidth="1"/>
  </cols>
  <sheetData>
    <row r="1" ht="16.5" customHeight="1">
      <c r="A1" s="20" t="s">
        <v>20</v>
      </c>
    </row>
    <row r="2" ht="16.5" customHeight="1">
      <c r="A2" s="20" t="s">
        <v>21</v>
      </c>
    </row>
    <row r="3" ht="16.5" customHeight="1">
      <c r="A3" s="4" t="s">
        <v>39</v>
      </c>
    </row>
    <row r="4" spans="1:8" ht="16.5" customHeight="1">
      <c r="A4" s="58" t="s">
        <v>27</v>
      </c>
      <c r="B4" s="58"/>
      <c r="C4" s="58"/>
      <c r="D4" s="58"/>
      <c r="E4" s="58"/>
      <c r="F4" s="58"/>
      <c r="G4" s="58"/>
      <c r="H4" s="58"/>
    </row>
    <row r="6" spans="1:8" ht="26.25">
      <c r="A6" s="7" t="s">
        <v>0</v>
      </c>
      <c r="B6" s="8" t="s">
        <v>15</v>
      </c>
      <c r="C6" s="8" t="s">
        <v>28</v>
      </c>
      <c r="D6" s="23" t="s">
        <v>22</v>
      </c>
      <c r="E6" s="9" t="s">
        <v>1</v>
      </c>
      <c r="F6" s="9" t="s">
        <v>2</v>
      </c>
      <c r="G6" s="9" t="s">
        <v>3</v>
      </c>
      <c r="H6" s="8" t="s">
        <v>29</v>
      </c>
    </row>
    <row r="7" spans="1:8" ht="25.5" customHeight="1">
      <c r="A7" s="24">
        <v>1</v>
      </c>
      <c r="B7" s="42" t="s">
        <v>4</v>
      </c>
      <c r="C7" s="11"/>
      <c r="D7" s="25">
        <v>3066919.79</v>
      </c>
      <c r="E7" s="25">
        <v>3649417.07</v>
      </c>
      <c r="F7" s="25">
        <f>D7-E7</f>
        <v>-582497.2799999998</v>
      </c>
      <c r="G7" s="26"/>
      <c r="H7" s="28"/>
    </row>
    <row r="8" spans="1:8" ht="21" customHeight="1">
      <c r="A8" s="24">
        <v>2</v>
      </c>
      <c r="B8" s="43" t="s">
        <v>5</v>
      </c>
      <c r="C8" s="13"/>
      <c r="D8" s="25">
        <v>3489987.64</v>
      </c>
      <c r="E8" s="25">
        <v>1274201.08</v>
      </c>
      <c r="F8" s="25"/>
      <c r="G8" s="26">
        <f>D8-E8</f>
        <v>2215786.56</v>
      </c>
      <c r="H8" s="28"/>
    </row>
    <row r="9" spans="1:8" ht="25.5" customHeight="1">
      <c r="A9" s="24">
        <v>3</v>
      </c>
      <c r="B9" s="43" t="s">
        <v>6</v>
      </c>
      <c r="C9" s="13"/>
      <c r="D9" s="25">
        <v>886232.45</v>
      </c>
      <c r="E9" s="25">
        <v>1065773.02</v>
      </c>
      <c r="F9" s="25">
        <f>D9-E9</f>
        <v>-179540.57000000007</v>
      </c>
      <c r="G9" s="26"/>
      <c r="H9" s="28"/>
    </row>
    <row r="10" spans="1:8" ht="21" customHeight="1">
      <c r="A10" s="24">
        <v>4</v>
      </c>
      <c r="B10" s="43" t="s">
        <v>7</v>
      </c>
      <c r="C10" s="13"/>
      <c r="D10" s="25">
        <v>922113.3</v>
      </c>
      <c r="E10" s="25">
        <v>848796.16</v>
      </c>
      <c r="F10" s="25"/>
      <c r="G10" s="26">
        <f>D10-E10</f>
        <v>73317.14000000001</v>
      </c>
      <c r="H10" s="28"/>
    </row>
    <row r="11" spans="1:8" ht="25.5" customHeight="1">
      <c r="A11" s="24">
        <v>5</v>
      </c>
      <c r="B11" s="43" t="s">
        <v>8</v>
      </c>
      <c r="C11" s="13"/>
      <c r="D11" s="25">
        <v>1031511.25</v>
      </c>
      <c r="E11" s="25">
        <v>1394458.48</v>
      </c>
      <c r="F11" s="25">
        <f>D11-E11</f>
        <v>-362947.23</v>
      </c>
      <c r="G11" s="26"/>
      <c r="H11" s="28"/>
    </row>
    <row r="12" spans="1:8" ht="20.25" customHeight="1">
      <c r="A12" s="24">
        <v>6</v>
      </c>
      <c r="B12" s="43" t="s">
        <v>9</v>
      </c>
      <c r="C12" s="13"/>
      <c r="D12" s="25">
        <v>939080.2</v>
      </c>
      <c r="E12" s="25">
        <v>886290.55</v>
      </c>
      <c r="F12" s="25"/>
      <c r="G12" s="26">
        <f>D12-E12</f>
        <v>52789.64999999991</v>
      </c>
      <c r="H12" s="28"/>
    </row>
    <row r="13" spans="1:8" ht="25.5" customHeight="1">
      <c r="A13" s="24">
        <v>7</v>
      </c>
      <c r="B13" s="43" t="s">
        <v>10</v>
      </c>
      <c r="C13" s="13"/>
      <c r="D13" s="25">
        <v>2444965.82</v>
      </c>
      <c r="E13" s="25">
        <v>1218369.6</v>
      </c>
      <c r="F13" s="25"/>
      <c r="G13" s="26">
        <f>D13-E13</f>
        <v>1226596.2199999997</v>
      </c>
      <c r="H13" s="28"/>
    </row>
    <row r="14" spans="1:8" ht="25.5" customHeight="1">
      <c r="A14" s="24">
        <v>8</v>
      </c>
      <c r="B14" s="43" t="s">
        <v>11</v>
      </c>
      <c r="C14" s="13"/>
      <c r="D14" s="25">
        <v>3010319.03</v>
      </c>
      <c r="E14" s="25">
        <v>3086404.33</v>
      </c>
      <c r="F14" s="25">
        <f>D14-E14</f>
        <v>-76085.30000000028</v>
      </c>
      <c r="G14" s="26"/>
      <c r="H14" s="28"/>
    </row>
    <row r="15" spans="1:8" ht="25.5" customHeight="1">
      <c r="A15" s="48">
        <v>9</v>
      </c>
      <c r="B15" s="43" t="s">
        <v>30</v>
      </c>
      <c r="C15" s="13"/>
      <c r="D15" s="25">
        <v>2685260.64</v>
      </c>
      <c r="E15" s="50">
        <v>11436415.8</v>
      </c>
      <c r="F15" s="54"/>
      <c r="G15" s="52" t="s">
        <v>31</v>
      </c>
      <c r="H15" s="36">
        <f>C16+D15+D16-E15</f>
        <v>-1222525.3200000003</v>
      </c>
    </row>
    <row r="16" spans="1:8" ht="25.5" customHeight="1">
      <c r="A16" s="49"/>
      <c r="B16" s="43" t="s">
        <v>32</v>
      </c>
      <c r="C16" s="37">
        <v>-491565.44</v>
      </c>
      <c r="D16" s="25">
        <v>8020195.28</v>
      </c>
      <c r="E16" s="51"/>
      <c r="F16" s="55"/>
      <c r="G16" s="53"/>
      <c r="H16" s="45" t="s">
        <v>19</v>
      </c>
    </row>
    <row r="17" spans="1:8" ht="18" customHeight="1">
      <c r="A17" s="40">
        <v>10</v>
      </c>
      <c r="B17" s="43" t="s">
        <v>16</v>
      </c>
      <c r="C17" s="37"/>
      <c r="D17" s="25">
        <v>569070</v>
      </c>
      <c r="E17" s="25">
        <v>569070</v>
      </c>
      <c r="F17" s="27"/>
      <c r="G17" s="26">
        <f>D17-E17</f>
        <v>0</v>
      </c>
      <c r="H17" s="38"/>
    </row>
    <row r="18" spans="1:8" ht="20.25" customHeight="1">
      <c r="A18" s="24">
        <v>11</v>
      </c>
      <c r="B18" s="43" t="s">
        <v>12</v>
      </c>
      <c r="C18" s="13"/>
      <c r="D18" s="25">
        <v>261021.1</v>
      </c>
      <c r="E18" s="25">
        <v>222820.32</v>
      </c>
      <c r="F18" s="25"/>
      <c r="G18" s="26">
        <f>D18-E18</f>
        <v>38200.78</v>
      </c>
      <c r="H18" s="28"/>
    </row>
    <row r="19" spans="1:8" ht="21" customHeight="1">
      <c r="A19" s="24">
        <v>12</v>
      </c>
      <c r="B19" s="43" t="s">
        <v>13</v>
      </c>
      <c r="C19" s="13"/>
      <c r="D19" s="25">
        <v>1305637.5</v>
      </c>
      <c r="E19" s="25">
        <v>2012867.22</v>
      </c>
      <c r="F19" s="25">
        <f>D19-E19</f>
        <v>-707229.72</v>
      </c>
      <c r="G19" s="26"/>
      <c r="H19" s="28"/>
    </row>
    <row r="20" spans="1:8" ht="21.75" customHeight="1">
      <c r="A20" s="24">
        <v>13</v>
      </c>
      <c r="B20" s="43" t="s">
        <v>14</v>
      </c>
      <c r="C20" s="13"/>
      <c r="D20" s="25">
        <v>337350.89</v>
      </c>
      <c r="E20" s="25">
        <v>167700</v>
      </c>
      <c r="F20" s="25"/>
      <c r="G20" s="26">
        <f>D20-E20</f>
        <v>169650.89</v>
      </c>
      <c r="H20" s="28"/>
    </row>
    <row r="21" spans="1:8" ht="25.5" customHeight="1">
      <c r="A21" s="24">
        <v>14</v>
      </c>
      <c r="B21" s="43" t="s">
        <v>18</v>
      </c>
      <c r="C21" s="13"/>
      <c r="D21" s="25">
        <v>558730.71</v>
      </c>
      <c r="E21" s="25">
        <v>461245.51</v>
      </c>
      <c r="F21" s="25"/>
      <c r="G21" s="26">
        <f>D21-E21</f>
        <v>97485.19999999995</v>
      </c>
      <c r="H21" s="28"/>
    </row>
    <row r="22" spans="1:8" ht="25.5" customHeight="1">
      <c r="A22" s="24">
        <v>15</v>
      </c>
      <c r="B22" s="43" t="s">
        <v>17</v>
      </c>
      <c r="C22" s="13"/>
      <c r="D22" s="25">
        <v>345682</v>
      </c>
      <c r="E22" s="25">
        <v>346903</v>
      </c>
      <c r="F22" s="25">
        <f>D22-E22</f>
        <v>-1221</v>
      </c>
      <c r="G22" s="26"/>
      <c r="H22" s="28"/>
    </row>
    <row r="23" spans="1:8" ht="25.5" customHeight="1">
      <c r="A23" s="24">
        <v>16</v>
      </c>
      <c r="B23" s="43" t="s">
        <v>33</v>
      </c>
      <c r="C23" s="13"/>
      <c r="D23" s="25">
        <v>520296.22</v>
      </c>
      <c r="E23" s="25">
        <v>521257.92</v>
      </c>
      <c r="F23" s="25">
        <f>D23-E23</f>
        <v>-961.7000000000116</v>
      </c>
      <c r="G23" s="26"/>
      <c r="H23" s="28"/>
    </row>
    <row r="24" spans="1:8" ht="25.5" customHeight="1">
      <c r="A24" s="24">
        <v>17</v>
      </c>
      <c r="B24" s="43" t="s">
        <v>24</v>
      </c>
      <c r="C24" s="13"/>
      <c r="D24" s="25">
        <v>-24883.5</v>
      </c>
      <c r="E24" s="25">
        <v>-24883.5</v>
      </c>
      <c r="F24" s="25"/>
      <c r="G24" s="26">
        <v>0</v>
      </c>
      <c r="H24" s="28"/>
    </row>
    <row r="25" spans="1:8" ht="25.5" customHeight="1">
      <c r="A25" s="24">
        <v>18</v>
      </c>
      <c r="B25" s="43" t="s">
        <v>25</v>
      </c>
      <c r="C25" s="13"/>
      <c r="D25" s="25">
        <v>5023.79</v>
      </c>
      <c r="E25" s="25">
        <v>5023.79</v>
      </c>
      <c r="F25" s="25"/>
      <c r="G25" s="26">
        <v>0</v>
      </c>
      <c r="H25" s="28"/>
    </row>
    <row r="26" spans="1:8" ht="25.5" customHeight="1">
      <c r="A26" s="24">
        <v>19</v>
      </c>
      <c r="B26" s="43" t="s">
        <v>34</v>
      </c>
      <c r="C26" s="13"/>
      <c r="D26" s="25">
        <v>209211.42</v>
      </c>
      <c r="E26" s="25">
        <v>230388.14</v>
      </c>
      <c r="F26" s="25">
        <f>D26-E26</f>
        <v>-21176.72</v>
      </c>
      <c r="G26" s="26"/>
      <c r="H26" s="28"/>
    </row>
    <row r="27" spans="1:8" ht="25.5" customHeight="1">
      <c r="A27" s="24">
        <v>20</v>
      </c>
      <c r="B27" s="43" t="s">
        <v>23</v>
      </c>
      <c r="C27" s="13"/>
      <c r="D27" s="25">
        <v>298420.2</v>
      </c>
      <c r="E27" s="25">
        <v>298825.2</v>
      </c>
      <c r="F27" s="25">
        <f>D27-E27</f>
        <v>-405</v>
      </c>
      <c r="G27" s="26"/>
      <c r="H27" s="28"/>
    </row>
    <row r="28" spans="1:8" ht="25.5" customHeight="1">
      <c r="A28" s="24"/>
      <c r="B28" s="15" t="s">
        <v>35</v>
      </c>
      <c r="C28" s="15"/>
      <c r="D28" s="16">
        <f>SUM(D7:D27)</f>
        <v>30882145.73</v>
      </c>
      <c r="E28" s="16">
        <f>SUM(E7:E27)</f>
        <v>29671343.690000005</v>
      </c>
      <c r="F28" s="16">
        <f>SUM(F7:F27)</f>
        <v>-1932064.52</v>
      </c>
      <c r="G28" s="16">
        <f>SUM(G7:G26)</f>
        <v>3873826.4399999995</v>
      </c>
      <c r="H28" s="28"/>
    </row>
    <row r="29" spans="1:8" ht="22.5" customHeight="1">
      <c r="A29" s="41"/>
      <c r="B29" s="39" t="s">
        <v>36</v>
      </c>
      <c r="C29" s="29"/>
      <c r="D29" s="30"/>
      <c r="E29" s="18"/>
      <c r="F29" s="56">
        <f>G28+F28</f>
        <v>1941761.9199999995</v>
      </c>
      <c r="G29" s="57"/>
      <c r="H29" s="28"/>
    </row>
    <row r="30" spans="1:8" s="6" customFormat="1" ht="25.5" customHeight="1">
      <c r="A30" s="10"/>
      <c r="B30" s="31" t="s">
        <v>26</v>
      </c>
      <c r="C30" s="31"/>
      <c r="D30" s="10"/>
      <c r="E30" s="10"/>
      <c r="F30" s="14"/>
      <c r="G30" s="12"/>
      <c r="H30" s="14"/>
    </row>
    <row r="31" spans="1:8" s="6" customFormat="1" ht="25.5" customHeight="1">
      <c r="A31" s="10">
        <v>1</v>
      </c>
      <c r="B31" s="32" t="s">
        <v>37</v>
      </c>
      <c r="C31" s="32"/>
      <c r="D31" s="10"/>
      <c r="E31" s="19"/>
      <c r="F31" s="17"/>
      <c r="G31" s="33">
        <v>9731616.92</v>
      </c>
      <c r="H31" s="14"/>
    </row>
    <row r="32" spans="1:8" s="6" customFormat="1" ht="25.5" customHeight="1">
      <c r="A32" s="10">
        <v>2</v>
      </c>
      <c r="B32" s="34" t="s">
        <v>40</v>
      </c>
      <c r="C32" s="34"/>
      <c r="D32" s="10"/>
      <c r="E32" s="10"/>
      <c r="F32" s="14"/>
      <c r="G32" s="33">
        <f>F29</f>
        <v>1941761.9199999995</v>
      </c>
      <c r="H32" s="14"/>
    </row>
    <row r="33" spans="1:8" s="6" customFormat="1" ht="25.5" customHeight="1">
      <c r="A33" s="10">
        <v>3</v>
      </c>
      <c r="B33" s="31" t="s">
        <v>41</v>
      </c>
      <c r="C33" s="31"/>
      <c r="D33" s="10"/>
      <c r="E33" s="10"/>
      <c r="F33" s="14"/>
      <c r="G33" s="33">
        <v>-7967766.6</v>
      </c>
      <c r="H33" s="14"/>
    </row>
    <row r="34" spans="1:8" s="6" customFormat="1" ht="25.5" customHeight="1">
      <c r="A34" s="10">
        <v>4</v>
      </c>
      <c r="B34" s="31" t="s">
        <v>42</v>
      </c>
      <c r="C34" s="31"/>
      <c r="D34" s="10"/>
      <c r="E34" s="10"/>
      <c r="F34" s="14"/>
      <c r="G34" s="33">
        <v>3514.44</v>
      </c>
      <c r="H34" s="14"/>
    </row>
    <row r="35" spans="1:8" s="6" customFormat="1" ht="25.5" customHeight="1">
      <c r="A35" s="10">
        <v>5</v>
      </c>
      <c r="B35" s="32" t="s">
        <v>38</v>
      </c>
      <c r="C35" s="32"/>
      <c r="D35" s="10"/>
      <c r="E35" s="10"/>
      <c r="F35" s="14"/>
      <c r="G35" s="33">
        <f>G31+G32+G33+G34</f>
        <v>3709126.68</v>
      </c>
      <c r="H35" s="14"/>
    </row>
    <row r="36" ht="25.5" customHeight="1">
      <c r="B36" s="44"/>
    </row>
    <row r="37" spans="2:4" ht="25.5" customHeight="1">
      <c r="B37" s="44"/>
      <c r="D37" s="35"/>
    </row>
    <row r="38" ht="25.5" customHeight="1">
      <c r="B38" s="44"/>
    </row>
    <row r="39" ht="25.5" customHeight="1">
      <c r="B39" s="44"/>
    </row>
  </sheetData>
  <sheetProtection/>
  <mergeCells count="6">
    <mergeCell ref="A15:A16"/>
    <mergeCell ref="E15:E16"/>
    <mergeCell ref="G15:G16"/>
    <mergeCell ref="F15:F16"/>
    <mergeCell ref="F29:G29"/>
    <mergeCell ref="A4:H4"/>
  </mergeCells>
  <printOptions/>
  <pageMargins left="0.4724409448818898" right="0.1968503937007874" top="0.2755905511811024" bottom="0.275590551181102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6.421875" style="0" customWidth="1"/>
  </cols>
  <sheetData>
    <row r="1" spans="1:4" ht="13.5">
      <c r="A1" s="59" t="s">
        <v>20</v>
      </c>
      <c r="B1" s="2"/>
      <c r="C1" s="3"/>
      <c r="D1" s="3"/>
    </row>
    <row r="2" spans="1:4" ht="12.75">
      <c r="A2" s="2"/>
      <c r="B2" s="2"/>
      <c r="C2" s="3"/>
      <c r="D2" s="3"/>
    </row>
    <row r="3" spans="1:4" ht="12.75">
      <c r="A3" s="2"/>
      <c r="B3" s="2"/>
      <c r="C3" s="3"/>
      <c r="D3" s="3"/>
    </row>
    <row r="4" spans="1:4" ht="13.5">
      <c r="A4" s="60" t="s">
        <v>43</v>
      </c>
      <c r="B4" s="5"/>
      <c r="C4" s="61"/>
      <c r="D4" s="61"/>
    </row>
    <row r="5" spans="1:4" ht="13.5">
      <c r="A5" s="62" t="s">
        <v>44</v>
      </c>
      <c r="B5" s="62"/>
      <c r="C5" s="62"/>
      <c r="D5" s="61"/>
    </row>
    <row r="6" spans="1:4" ht="13.5">
      <c r="A6" s="60"/>
      <c r="B6" s="5"/>
      <c r="C6" s="61"/>
      <c r="D6" s="61"/>
    </row>
    <row r="7" spans="1:4" ht="21.75" customHeight="1">
      <c r="A7" s="1" t="s">
        <v>45</v>
      </c>
      <c r="B7" s="2"/>
      <c r="C7" s="63">
        <v>1395468.03</v>
      </c>
      <c r="D7" s="3"/>
    </row>
    <row r="8" spans="1:3" ht="12.75">
      <c r="A8" s="47"/>
      <c r="B8" s="47"/>
      <c r="C8" s="47"/>
    </row>
    <row r="9" spans="1:4" ht="24.75" customHeight="1">
      <c r="A9" s="64" t="s">
        <v>46</v>
      </c>
      <c r="B9" s="65"/>
      <c r="C9" s="66">
        <v>498316.11</v>
      </c>
      <c r="D9" s="3"/>
    </row>
    <row r="10" spans="1:4" ht="24.75" customHeight="1">
      <c r="A10" s="67" t="s">
        <v>47</v>
      </c>
      <c r="B10" s="68"/>
      <c r="C10" s="46">
        <v>27752.24</v>
      </c>
      <c r="D10" s="69"/>
    </row>
    <row r="11" spans="1:4" ht="24.75" customHeight="1">
      <c r="A11" s="70" t="s">
        <v>48</v>
      </c>
      <c r="B11" s="68"/>
      <c r="C11" s="46">
        <v>135843.03</v>
      </c>
      <c r="D11" s="69"/>
    </row>
    <row r="12" spans="1:4" ht="24.75" customHeight="1">
      <c r="A12" s="71" t="s">
        <v>49</v>
      </c>
      <c r="B12" s="71"/>
      <c r="C12" s="72">
        <f>SUM(C9:C11)</f>
        <v>661911.38</v>
      </c>
      <c r="D12" s="3"/>
    </row>
    <row r="13" spans="1:4" ht="30" customHeight="1">
      <c r="A13" s="64" t="s">
        <v>50</v>
      </c>
      <c r="B13" s="64"/>
      <c r="C13" s="66">
        <v>39715</v>
      </c>
      <c r="D13" s="3"/>
    </row>
    <row r="14" spans="1:4" ht="30" customHeight="1">
      <c r="A14" s="64"/>
      <c r="B14" s="64"/>
      <c r="C14" s="73"/>
      <c r="D14" s="3"/>
    </row>
    <row r="15" spans="1:4" ht="29.25" customHeight="1">
      <c r="A15" s="74" t="s">
        <v>51</v>
      </c>
      <c r="B15" s="2"/>
      <c r="C15" s="63">
        <f>C7+C12-C13+C14</f>
        <v>2017664.4100000001</v>
      </c>
      <c r="D15" s="3"/>
    </row>
    <row r="16" spans="1:4" ht="17.25" customHeight="1">
      <c r="A16" s="74" t="s">
        <v>52</v>
      </c>
      <c r="B16" s="2"/>
      <c r="C16" s="3"/>
      <c r="D16" s="3"/>
    </row>
    <row r="17" spans="1:4" ht="12.75">
      <c r="A17" s="2"/>
      <c r="B17" s="2"/>
      <c r="C17" s="3"/>
      <c r="D17" s="3"/>
    </row>
    <row r="18" spans="1:4" ht="12.75">
      <c r="A18" s="2"/>
      <c r="B18" s="2"/>
      <c r="C18" s="3"/>
      <c r="D18" s="3"/>
    </row>
    <row r="19" spans="2:4" ht="12.75">
      <c r="B19" s="2"/>
      <c r="C19" s="3"/>
      <c r="D19" s="3"/>
    </row>
    <row r="22" ht="12.75">
      <c r="A22" s="2"/>
    </row>
  </sheetData>
  <sheetProtection/>
  <mergeCells count="5">
    <mergeCell ref="A5:C5"/>
    <mergeCell ref="A9:B9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2014-05-27T11:03:01Z</cp:lastPrinted>
  <dcterms:created xsi:type="dcterms:W3CDTF">1996-10-08T23:32:33Z</dcterms:created>
  <dcterms:modified xsi:type="dcterms:W3CDTF">2014-11-14T14:29:00Z</dcterms:modified>
  <cp:category/>
  <cp:version/>
  <cp:contentType/>
  <cp:contentStatus/>
</cp:coreProperties>
</file>