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F33" i="1" s="1"/>
  <c r="E29" i="1"/>
  <c r="D29" i="1"/>
  <c r="F28" i="1"/>
  <c r="G27" i="1"/>
  <c r="G25" i="1"/>
  <c r="F24" i="1"/>
  <c r="F23" i="1"/>
  <c r="G22" i="1"/>
  <c r="F21" i="1"/>
  <c r="G20" i="1"/>
  <c r="H18" i="1"/>
  <c r="G17" i="1"/>
  <c r="G16" i="1"/>
  <c r="G15" i="1"/>
  <c r="G14" i="1"/>
  <c r="G13" i="1"/>
  <c r="G12" i="1"/>
  <c r="G29" i="1" s="1"/>
  <c r="F11" i="1"/>
  <c r="F10" i="1"/>
  <c r="F29" i="1" s="1"/>
  <c r="F31" i="1" s="1"/>
  <c r="F34" i="1" s="1"/>
</calcChain>
</file>

<file path=xl/sharedStrings.xml><?xml version="1.0" encoding="utf-8"?>
<sst xmlns="http://schemas.openxmlformats.org/spreadsheetml/2006/main" count="40" uniqueCount="38">
  <si>
    <t>ТСЖ"Янтарный Берег-1"</t>
  </si>
  <si>
    <t>ул.Варшавская,д.23,кор.1</t>
  </si>
  <si>
    <t>№ п/п</t>
  </si>
  <si>
    <t>Наименование статьи</t>
  </si>
  <si>
    <t>Сальдо на 01.01.2019г</t>
  </si>
  <si>
    <t xml:space="preserve">Начислено </t>
  </si>
  <si>
    <t>Фактические расходы</t>
  </si>
  <si>
    <t>Недобор</t>
  </si>
  <si>
    <t>Экономия</t>
  </si>
  <si>
    <t xml:space="preserve"> по статьям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</si>
  <si>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</si>
  <si>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</si>
  <si>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</si>
  <si>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</si>
  <si>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</si>
  <si>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</si>
  <si>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</si>
  <si>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</si>
  <si>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Горячая вода</t>
  </si>
  <si>
    <t>-</t>
  </si>
  <si>
    <t>Отопление</t>
  </si>
  <si>
    <t>накопит.статья</t>
  </si>
  <si>
    <t>Телеантенна</t>
  </si>
  <si>
    <t>Радиоточка</t>
  </si>
  <si>
    <t>АППЗ</t>
  </si>
  <si>
    <t>АХР</t>
  </si>
  <si>
    <t>ПЗУ</t>
  </si>
  <si>
    <t>Мытье фасадного  стекла</t>
  </si>
  <si>
    <t>Электроэнергия/МОП/</t>
  </si>
  <si>
    <t>Эксплуатация приборов учета</t>
  </si>
  <si>
    <t>Всего за 2019 год</t>
  </si>
  <si>
    <t>недобор  по статьям на конец 2019года</t>
  </si>
  <si>
    <t>Содержание общего имущества дома (паркинг)</t>
  </si>
  <si>
    <t>экономия по содерж общ имущ дома (паркинг)</t>
  </si>
  <si>
    <t>недобор  по статьям на конец 2019года с учетом Паркинга</t>
  </si>
  <si>
    <t>на 20.02.2020</t>
  </si>
  <si>
    <t>ИТОГИ</t>
  </si>
  <si>
    <t xml:space="preserve">                                                                                      Итоги  хоз.деятельности за   2019 г. Предварительно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</si>
</sst>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8" fillId="2" borderId="1" xfId="1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5" xfId="0" applyFont="1" applyFill="1" applyBorder="1"/>
    <xf numFmtId="2" fontId="4" fillId="2" borderId="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8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4" fontId="0" fillId="3" borderId="1" xfId="0" applyNumberFormat="1" applyFont="1" applyFill="1" applyBorder="1"/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9" workbookViewId="0">
      <selection activeCell="L18" sqref="L18"/>
    </sheetView>
  </sheetViews>
  <sheetFormatPr defaultRowHeight="15" x14ac:dyDescent="0.25"/>
  <cols>
    <col min="2" max="2" width="19.85546875" customWidth="1"/>
    <col min="3" max="3" width="18.140625" customWidth="1"/>
    <col min="4" max="4" width="15.28515625" customWidth="1"/>
    <col min="5" max="5" width="18" customWidth="1"/>
    <col min="6" max="6" width="17.85546875" customWidth="1"/>
    <col min="7" max="7" width="14.140625" customWidth="1"/>
    <col min="8" max="8" width="17.42578125" customWidth="1"/>
  </cols>
  <sheetData>
    <row r="1" spans="1:8" x14ac:dyDescent="0.25">
      <c r="A1" s="1" t="s">
        <v>0</v>
      </c>
      <c r="B1" s="2"/>
      <c r="C1" s="2"/>
      <c r="D1" s="3"/>
      <c r="E1" s="3"/>
      <c r="F1" s="2"/>
      <c r="G1" s="2"/>
      <c r="H1" s="2"/>
    </row>
    <row r="2" spans="1:8" x14ac:dyDescent="0.25">
      <c r="A2" s="1" t="s">
        <v>1</v>
      </c>
      <c r="B2" s="2"/>
      <c r="C2" s="2"/>
      <c r="D2" s="3"/>
      <c r="E2" s="3"/>
      <c r="F2" s="2"/>
      <c r="G2" s="2"/>
      <c r="H2" s="2"/>
    </row>
    <row r="3" spans="1:8" x14ac:dyDescent="0.25">
      <c r="A3" s="2"/>
      <c r="B3" s="2"/>
      <c r="C3" s="2"/>
      <c r="D3" s="3"/>
      <c r="E3" s="3"/>
      <c r="F3" s="2"/>
      <c r="G3" s="2"/>
      <c r="H3" s="2"/>
    </row>
    <row r="4" spans="1:8" x14ac:dyDescent="0.25">
      <c r="A4" s="2"/>
      <c r="B4" s="2"/>
      <c r="C4" s="2"/>
      <c r="D4" s="3"/>
      <c r="E4" s="3"/>
      <c r="F4" s="2"/>
      <c r="G4" s="2"/>
      <c r="H4" s="2"/>
    </row>
    <row r="5" spans="1:8" ht="15.75" x14ac:dyDescent="0.25">
      <c r="A5" s="4" t="s">
        <v>37</v>
      </c>
      <c r="B5" s="4"/>
      <c r="C5" s="4"/>
      <c r="D5" s="4"/>
      <c r="E5" s="4"/>
      <c r="F5" s="4"/>
      <c r="G5" s="4"/>
      <c r="H5" s="2"/>
    </row>
    <row r="6" spans="1:8" x14ac:dyDescent="0.25">
      <c r="A6" s="2"/>
      <c r="B6" s="5"/>
      <c r="C6" s="5"/>
      <c r="D6" s="6"/>
      <c r="E6" s="3"/>
      <c r="F6" s="2"/>
      <c r="G6" s="2"/>
      <c r="H6" s="2"/>
    </row>
    <row r="7" spans="1:8" x14ac:dyDescent="0.25">
      <c r="A7" s="2"/>
      <c r="B7" s="2"/>
      <c r="C7" s="2"/>
      <c r="D7" s="3"/>
      <c r="E7" s="3"/>
      <c r="F7" s="2"/>
      <c r="G7" s="2"/>
      <c r="H7" s="2"/>
    </row>
    <row r="8" spans="1:8" ht="24" x14ac:dyDescent="0.25">
      <c r="A8" s="7" t="s">
        <v>2</v>
      </c>
      <c r="B8" s="8" t="s">
        <v>3</v>
      </c>
      <c r="C8" s="9" t="s">
        <v>4</v>
      </c>
      <c r="D8" s="10" t="s">
        <v>5</v>
      </c>
      <c r="E8" s="11" t="s">
        <v>6</v>
      </c>
      <c r="F8" s="12" t="s">
        <v>7</v>
      </c>
      <c r="G8" s="12" t="s">
        <v>8</v>
      </c>
      <c r="H8" s="8"/>
    </row>
    <row r="9" spans="1:8" x14ac:dyDescent="0.25">
      <c r="A9" s="7"/>
      <c r="B9" s="8"/>
      <c r="C9" s="9"/>
      <c r="D9" s="13" t="s">
        <v>9</v>
      </c>
      <c r="E9" s="13" t="s">
        <v>9</v>
      </c>
      <c r="F9" s="12"/>
      <c r="G9" s="12"/>
      <c r="H9" s="14"/>
    </row>
    <row r="10" spans="1:8" ht="33" customHeight="1" x14ac:dyDescent="0.25">
      <c r="A10" s="15">
        <v>1</v>
      </c>
      <c r="B10" s="16" t="s">
        <v>10</v>
      </c>
      <c r="C10" s="16"/>
      <c r="D10" s="17">
        <v>3903643.17</v>
      </c>
      <c r="E10" s="17">
        <v>5938794.2300000004</v>
      </c>
      <c r="F10" s="18">
        <f>D10-E10</f>
        <v>-2035151.0600000005</v>
      </c>
      <c r="G10" s="19"/>
      <c r="H10" s="14"/>
    </row>
    <row r="11" spans="1:8" ht="23.25" customHeight="1" x14ac:dyDescent="0.25">
      <c r="A11" s="15">
        <v>2</v>
      </c>
      <c r="B11" s="20" t="s">
        <v>11</v>
      </c>
      <c r="C11" s="20"/>
      <c r="D11" s="17">
        <v>2244964.5099999998</v>
      </c>
      <c r="E11" s="17">
        <v>2688135.92</v>
      </c>
      <c r="F11" s="18">
        <f>D11-E11</f>
        <v>-443171.41000000015</v>
      </c>
      <c r="G11" s="19"/>
      <c r="H11" s="14"/>
    </row>
    <row r="12" spans="1:8" ht="21" customHeight="1" x14ac:dyDescent="0.25">
      <c r="A12" s="15">
        <v>3</v>
      </c>
      <c r="B12" s="20" t="s">
        <v>12</v>
      </c>
      <c r="C12" s="20"/>
      <c r="D12" s="17">
        <v>688455</v>
      </c>
      <c r="E12" s="17">
        <v>195329.6</v>
      </c>
      <c r="F12" s="18"/>
      <c r="G12" s="19">
        <f t="shared" ref="G12:G17" si="0">D12-E12</f>
        <v>493125.4</v>
      </c>
      <c r="H12" s="14"/>
    </row>
    <row r="13" spans="1:8" x14ac:dyDescent="0.25">
      <c r="A13" s="21">
        <v>4</v>
      </c>
      <c r="B13" s="22" t="s">
        <v>13</v>
      </c>
      <c r="C13" s="22"/>
      <c r="D13" s="17">
        <v>165389.53</v>
      </c>
      <c r="E13" s="17">
        <v>0</v>
      </c>
      <c r="F13" s="17"/>
      <c r="G13" s="19">
        <f t="shared" si="0"/>
        <v>165389.53</v>
      </c>
      <c r="H13" s="23"/>
    </row>
    <row r="14" spans="1:8" ht="24.75" customHeight="1" x14ac:dyDescent="0.25">
      <c r="A14" s="15">
        <v>5</v>
      </c>
      <c r="B14" s="20" t="s">
        <v>14</v>
      </c>
      <c r="C14" s="20"/>
      <c r="D14" s="17">
        <v>238957.4</v>
      </c>
      <c r="E14" s="17">
        <v>0</v>
      </c>
      <c r="F14" s="18"/>
      <c r="G14" s="19">
        <f t="shared" si="0"/>
        <v>238957.4</v>
      </c>
      <c r="H14" s="14"/>
    </row>
    <row r="15" spans="1:8" ht="24" customHeight="1" x14ac:dyDescent="0.25">
      <c r="A15" s="21">
        <v>6</v>
      </c>
      <c r="B15" s="22" t="s">
        <v>15</v>
      </c>
      <c r="C15" s="22"/>
      <c r="D15" s="17">
        <v>850887.23</v>
      </c>
      <c r="E15" s="17">
        <v>727385.89</v>
      </c>
      <c r="F15" s="17"/>
      <c r="G15" s="19">
        <f t="shared" si="0"/>
        <v>123501.33999999997</v>
      </c>
      <c r="H15" s="23"/>
    </row>
    <row r="16" spans="1:8" x14ac:dyDescent="0.25">
      <c r="A16" s="15">
        <v>7</v>
      </c>
      <c r="B16" s="20" t="s">
        <v>16</v>
      </c>
      <c r="C16" s="20"/>
      <c r="D16" s="17">
        <v>451687.79</v>
      </c>
      <c r="E16" s="17">
        <v>256131.77</v>
      </c>
      <c r="F16" s="18"/>
      <c r="G16" s="19">
        <f t="shared" si="0"/>
        <v>195556.02</v>
      </c>
      <c r="H16" s="14"/>
    </row>
    <row r="17" spans="1:8" x14ac:dyDescent="0.25">
      <c r="A17" s="15">
        <v>8</v>
      </c>
      <c r="B17" s="20" t="s">
        <v>17</v>
      </c>
      <c r="C17" s="20"/>
      <c r="D17" s="17">
        <v>3246643.32</v>
      </c>
      <c r="E17" s="17">
        <v>2972817.78</v>
      </c>
      <c r="F17" s="18"/>
      <c r="G17" s="19">
        <f t="shared" si="0"/>
        <v>273825.54000000004</v>
      </c>
      <c r="H17" s="14"/>
    </row>
    <row r="18" spans="1:8" x14ac:dyDescent="0.25">
      <c r="A18" s="24">
        <v>9</v>
      </c>
      <c r="B18" s="22" t="s">
        <v>18</v>
      </c>
      <c r="C18" s="22"/>
      <c r="D18" s="17">
        <v>2280915.08</v>
      </c>
      <c r="E18" s="25">
        <v>2280915.08</v>
      </c>
      <c r="F18" s="26" t="s">
        <v>19</v>
      </c>
      <c r="G18" s="26" t="s">
        <v>19</v>
      </c>
      <c r="H18" s="17">
        <f>C19+D19-E19</f>
        <v>-1103666.08</v>
      </c>
    </row>
    <row r="19" spans="1:8" x14ac:dyDescent="0.25">
      <c r="A19" s="27"/>
      <c r="B19" s="20" t="s">
        <v>20</v>
      </c>
      <c r="C19" s="28">
        <v>-1109211.81</v>
      </c>
      <c r="D19" s="17">
        <v>9407661.1699999999</v>
      </c>
      <c r="E19" s="25">
        <v>9402115.4399999995</v>
      </c>
      <c r="F19" s="29"/>
      <c r="G19" s="29"/>
      <c r="H19" s="30" t="s">
        <v>21</v>
      </c>
    </row>
    <row r="20" spans="1:8" x14ac:dyDescent="0.25">
      <c r="A20" s="15">
        <v>11</v>
      </c>
      <c r="B20" s="20" t="s">
        <v>22</v>
      </c>
      <c r="C20" s="20"/>
      <c r="D20" s="17">
        <v>498600</v>
      </c>
      <c r="E20" s="17">
        <v>494730</v>
      </c>
      <c r="F20" s="18"/>
      <c r="G20" s="19">
        <f>D20-E20</f>
        <v>3870</v>
      </c>
      <c r="H20" s="14"/>
    </row>
    <row r="21" spans="1:8" ht="17.25" customHeight="1" x14ac:dyDescent="0.25">
      <c r="A21" s="15">
        <v>12</v>
      </c>
      <c r="B21" s="20" t="s">
        <v>23</v>
      </c>
      <c r="C21" s="20"/>
      <c r="D21" s="17">
        <v>327892</v>
      </c>
      <c r="E21" s="17">
        <v>329340.5</v>
      </c>
      <c r="F21" s="18">
        <f>D21-E21</f>
        <v>-1448.5</v>
      </c>
      <c r="G21" s="19"/>
      <c r="H21" s="14"/>
    </row>
    <row r="22" spans="1:8" ht="24" customHeight="1" x14ac:dyDescent="0.25">
      <c r="A22" s="15">
        <v>13</v>
      </c>
      <c r="B22" s="20" t="s">
        <v>24</v>
      </c>
      <c r="C22" s="20"/>
      <c r="D22" s="17">
        <v>123058.04</v>
      </c>
      <c r="E22" s="17">
        <v>25758</v>
      </c>
      <c r="F22" s="18"/>
      <c r="G22" s="19">
        <f>D22-E22</f>
        <v>97300.04</v>
      </c>
      <c r="H22" s="14"/>
    </row>
    <row r="23" spans="1:8" ht="24.75" customHeight="1" x14ac:dyDescent="0.25">
      <c r="A23" s="15">
        <v>14</v>
      </c>
      <c r="B23" s="20" t="s">
        <v>25</v>
      </c>
      <c r="C23" s="20"/>
      <c r="D23" s="17">
        <v>1283353.97</v>
      </c>
      <c r="E23" s="31">
        <v>2548636.0299999998</v>
      </c>
      <c r="F23" s="18">
        <f>D23-E23</f>
        <v>-1265282.0599999998</v>
      </c>
      <c r="G23" s="19"/>
      <c r="H23" s="14"/>
    </row>
    <row r="24" spans="1:8" ht="23.25" customHeight="1" x14ac:dyDescent="0.25">
      <c r="A24" s="15">
        <v>15</v>
      </c>
      <c r="B24" s="20" t="s">
        <v>26</v>
      </c>
      <c r="C24" s="20"/>
      <c r="D24" s="32">
        <v>97814.8</v>
      </c>
      <c r="E24" s="17">
        <v>180000</v>
      </c>
      <c r="F24" s="18">
        <f>D24-E24</f>
        <v>-82185.2</v>
      </c>
      <c r="G24" s="19"/>
      <c r="H24" s="14"/>
    </row>
    <row r="25" spans="1:8" ht="24.75" customHeight="1" x14ac:dyDescent="0.25">
      <c r="A25" s="15">
        <v>17</v>
      </c>
      <c r="B25" s="20" t="s">
        <v>27</v>
      </c>
      <c r="C25" s="20"/>
      <c r="D25" s="17">
        <v>0</v>
      </c>
      <c r="E25" s="17">
        <v>0</v>
      </c>
      <c r="F25" s="18"/>
      <c r="G25" s="19">
        <f>D25-E25</f>
        <v>0</v>
      </c>
      <c r="H25" s="14"/>
    </row>
    <row r="26" spans="1:8" ht="31.5" customHeight="1" x14ac:dyDescent="0.25">
      <c r="A26" s="15">
        <v>19</v>
      </c>
      <c r="B26" s="20"/>
      <c r="C26" s="33"/>
      <c r="D26" s="17">
        <v>0</v>
      </c>
      <c r="E26" s="17">
        <v>0</v>
      </c>
      <c r="F26" s="18">
        <v>0</v>
      </c>
      <c r="G26" s="19"/>
      <c r="H26" s="14"/>
    </row>
    <row r="27" spans="1:8" ht="24.75" customHeight="1" x14ac:dyDescent="0.25">
      <c r="A27" s="15">
        <v>20</v>
      </c>
      <c r="B27" s="20" t="s">
        <v>28</v>
      </c>
      <c r="C27" s="20"/>
      <c r="D27" s="17">
        <v>627831.03</v>
      </c>
      <c r="E27" s="34">
        <v>571686.37</v>
      </c>
      <c r="F27" s="18"/>
      <c r="G27" s="19">
        <f>D27-E27</f>
        <v>56144.660000000033</v>
      </c>
      <c r="H27" s="14"/>
    </row>
    <row r="28" spans="1:8" ht="27" customHeight="1" x14ac:dyDescent="0.25">
      <c r="A28" s="15">
        <v>21</v>
      </c>
      <c r="B28" s="20" t="s">
        <v>29</v>
      </c>
      <c r="C28" s="20"/>
      <c r="D28" s="17">
        <v>238398.59</v>
      </c>
      <c r="E28" s="31">
        <v>346500</v>
      </c>
      <c r="F28" s="18">
        <f>D28-E28</f>
        <v>-108101.41</v>
      </c>
      <c r="G28" s="19"/>
      <c r="H28" s="14"/>
    </row>
    <row r="29" spans="1:8" x14ac:dyDescent="0.25">
      <c r="A29" s="14"/>
      <c r="B29" s="35" t="s">
        <v>30</v>
      </c>
      <c r="C29" s="36"/>
      <c r="D29" s="37">
        <f>SUM(D10:D28)</f>
        <v>26676152.629999999</v>
      </c>
      <c r="E29" s="37">
        <f>E10+E11+E12+E13+E14+E15+E16+E17+E18+E19+E20+E21+E22+E23+E24+E25+E26+E27+E28</f>
        <v>28958276.610000003</v>
      </c>
      <c r="F29" s="38">
        <f>F10+F11+F21+F23+F24+F28</f>
        <v>-3935339.6400000006</v>
      </c>
      <c r="G29" s="38">
        <f>G12+G13+G14+G15+G16+G17+G20+G22+G27</f>
        <v>1647669.9300000002</v>
      </c>
      <c r="H29" s="14"/>
    </row>
    <row r="30" spans="1:8" ht="17.25" customHeight="1" x14ac:dyDescent="0.25">
      <c r="A30" s="14"/>
      <c r="B30" s="35"/>
      <c r="C30" s="39"/>
      <c r="D30" s="40"/>
      <c r="E30" s="38"/>
      <c r="F30" s="38"/>
      <c r="G30" s="38"/>
      <c r="H30" s="14"/>
    </row>
    <row r="31" spans="1:8" ht="27" customHeight="1" x14ac:dyDescent="0.25">
      <c r="A31" s="14"/>
      <c r="B31" s="41" t="s">
        <v>31</v>
      </c>
      <c r="C31" s="42"/>
      <c r="D31" s="43"/>
      <c r="E31" s="44"/>
      <c r="F31" s="45">
        <f>F29+G29</f>
        <v>-2287669.7100000004</v>
      </c>
      <c r="G31" s="45"/>
      <c r="H31" s="14"/>
    </row>
    <row r="32" spans="1:8" ht="48" customHeight="1" x14ac:dyDescent="0.25">
      <c r="A32" s="46"/>
      <c r="B32" s="47" t="s">
        <v>32</v>
      </c>
      <c r="C32" s="46"/>
      <c r="D32" s="48">
        <v>522156.74</v>
      </c>
      <c r="E32" s="49">
        <v>111406.98</v>
      </c>
      <c r="F32" s="50">
        <f>D32-E32</f>
        <v>410749.76</v>
      </c>
      <c r="G32" s="50"/>
      <c r="H32" s="46"/>
    </row>
    <row r="33" spans="1:8" ht="39" customHeight="1" x14ac:dyDescent="0.25">
      <c r="A33" s="46"/>
      <c r="B33" s="51" t="s">
        <v>33</v>
      </c>
      <c r="C33" s="46"/>
      <c r="D33" s="48"/>
      <c r="E33" s="49"/>
      <c r="F33" s="50">
        <f>SUM(F32:F32)</f>
        <v>410749.76</v>
      </c>
      <c r="G33" s="46"/>
      <c r="H33" s="46"/>
    </row>
    <row r="34" spans="1:8" ht="55.5" customHeight="1" x14ac:dyDescent="0.25">
      <c r="A34" s="52"/>
      <c r="B34" s="53" t="s">
        <v>34</v>
      </c>
      <c r="C34" s="54"/>
      <c r="D34" s="55"/>
      <c r="E34" s="52"/>
      <c r="F34" s="56">
        <f>F31+F33</f>
        <v>-1876919.9500000004</v>
      </c>
      <c r="G34" s="52"/>
      <c r="H34" s="52"/>
    </row>
    <row r="36" spans="1:8" x14ac:dyDescent="0.25">
      <c r="E36" s="57" t="s">
        <v>36</v>
      </c>
      <c r="F3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2020-02-20T09:33:01Z</dcterms:modified>
</cp:coreProperties>
</file>