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<sst xmlns="http://schemas.openxmlformats.org/spreadsheetml/2006/main" count="86" uniqueCount="57">
  <si>
    <t>ТСЖ"Янтарный Берег-1"</t>
  </si>
  <si>
    <t>ул.Варшавская,д.23,кор.1</t>
  </si>
  <si>
    <t>Исполнение сметы за 2011 г.</t>
  </si>
  <si>
    <t>№ п/п</t>
  </si>
  <si>
    <t>Наименование статьи</t>
  </si>
  <si>
    <t xml:space="preserve">Начислено </t>
  </si>
  <si>
    <t>Фактические расходы</t>
  </si>
  <si>
    <t>Недобор</t>
  </si>
  <si>
    <t>Экономия</t>
  </si>
  <si>
    <t xml:space="preserve"> по статьям</t>
  </si>
  <si>
    <t>Содержание общего имущества дома</t>
  </si>
  <si>
    <t>Текущий ремонт дома</t>
  </si>
  <si>
    <t>Санит.содержание дома</t>
  </si>
  <si>
    <t>Уборка лестниц</t>
  </si>
  <si>
    <t>Дежурный администратор</t>
  </si>
  <si>
    <t>Лифт</t>
  </si>
  <si>
    <t>Вывоз мусора</t>
  </si>
  <si>
    <t>Холодная вода</t>
  </si>
  <si>
    <t>Горячая вода</t>
  </si>
  <si>
    <t>Отопление</t>
  </si>
  <si>
    <t>Телеантенна</t>
  </si>
  <si>
    <t>Радиоточка</t>
  </si>
  <si>
    <t>АППЗ</t>
  </si>
  <si>
    <t>АХР</t>
  </si>
  <si>
    <t>ПЗУ</t>
  </si>
  <si>
    <t>Комииссия банка</t>
  </si>
  <si>
    <t>Фасадное остекление</t>
  </si>
  <si>
    <t>Электроэнергия/жильцы/</t>
  </si>
  <si>
    <t>Электроэнергия/арендаторы/</t>
  </si>
  <si>
    <t>Электроэнергия/МОП/</t>
  </si>
  <si>
    <t>Эксплуатация приборов учета</t>
  </si>
  <si>
    <t>Всего</t>
  </si>
  <si>
    <t>Результат деятельности за 2011 г.</t>
  </si>
  <si>
    <t>Резерв будущих расходов</t>
  </si>
  <si>
    <t>Остаток на 01.01.11 г.</t>
  </si>
  <si>
    <t>Рез-т деятельности за 2011г</t>
  </si>
  <si>
    <t>Разовые расходы</t>
  </si>
  <si>
    <t>Возмещение госпошлины,ком./банка</t>
  </si>
  <si>
    <t>Остаток резерва на 31.12.11 г.</t>
  </si>
  <si>
    <t>Погашается убыток за счет дохода от внереализационной деятельности</t>
  </si>
  <si>
    <t>РЕЗУЛЬТАТ ХОЗЯЙСТВЕННОЙ ДЕЯТЕЛЬНОСТИ за 2012 год.</t>
  </si>
  <si>
    <t>1.                                        Исполнение сметы за 2012 г.</t>
  </si>
  <si>
    <t>Горячая вода/январь-сентябрь/</t>
  </si>
  <si>
    <t>Отопление/январь-сентябрь/</t>
  </si>
  <si>
    <t>Горячая вода/октябрь-декабрь/</t>
  </si>
  <si>
    <t>накопит.статья</t>
  </si>
  <si>
    <t>Отопление/октябрь-декабрь/</t>
  </si>
  <si>
    <t>Мытье фасадного  стекла</t>
  </si>
  <si>
    <t>Электроэнергия/МОП/отлож.сумма в 2011г/</t>
  </si>
  <si>
    <t>Очистка лоджий от наледи</t>
  </si>
  <si>
    <t>Всего за 2012год</t>
  </si>
  <si>
    <t>Экономия по статьям</t>
  </si>
  <si>
    <t>Результат деятельности за 2012 г.</t>
  </si>
  <si>
    <t>Остаток на 01.01.12 г.</t>
  </si>
  <si>
    <t>Рез-т деятельности ТСЖ за 2012г / экономия</t>
  </si>
  <si>
    <t>Возмещение госпошлины</t>
  </si>
  <si>
    <t>Итоговый результат деятельности  за 2012г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</si>
</sst>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1" fontId="1" fillId="2" borderId="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wrapText="1"/>
    </xf>
    <xf numFmtId="4" fontId="0" fillId="2" borderId="1" xfId="0" applyNumberFormat="1" applyFont="1" applyFill="1" applyBorder="1" applyAlignment="1">
      <alignment horizontal="right" vertical="center"/>
    </xf>
    <xf numFmtId="1" fontId="10" fillId="2" borderId="6" xfId="0" applyNumberFormat="1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2">
      <selection activeCell="F35" sqref="F35"/>
    </sheetView>
  </sheetViews>
  <sheetFormatPr defaultColWidth="9.140625" defaultRowHeight="16.5" customHeight="1"/>
  <cols>
    <col min="1" max="1" width="5.421875" style="2" customWidth="1"/>
    <col min="2" max="2" width="26.421875" style="2" customWidth="1"/>
    <col min="3" max="3" width="15.00390625" style="3" customWidth="1"/>
    <col min="4" max="4" width="17.00390625" style="3" customWidth="1"/>
    <col min="5" max="5" width="15.7109375" style="2" customWidth="1"/>
    <col min="6" max="6" width="16.140625" style="2" customWidth="1"/>
    <col min="7" max="16384" width="9.140625" style="2" customWidth="1"/>
  </cols>
  <sheetData>
    <row r="1" ht="16.5" customHeight="1">
      <c r="A1" s="1" t="s">
        <v>0</v>
      </c>
    </row>
    <row r="2" ht="16.5" customHeight="1">
      <c r="A2" s="1" t="s">
        <v>1</v>
      </c>
    </row>
    <row r="3" spans="1:6" ht="16.5" customHeight="1">
      <c r="A3" s="62" t="s">
        <v>2</v>
      </c>
      <c r="B3" s="62"/>
      <c r="C3" s="62"/>
      <c r="D3" s="62"/>
      <c r="E3" s="62"/>
      <c r="F3" s="62"/>
    </row>
    <row r="5" spans="1:6" ht="32.25" customHeight="1">
      <c r="A5" s="4" t="s">
        <v>3</v>
      </c>
      <c r="B5" s="5" t="s">
        <v>4</v>
      </c>
      <c r="C5" s="6" t="s">
        <v>5</v>
      </c>
      <c r="D5" s="7" t="s">
        <v>6</v>
      </c>
      <c r="E5" s="7" t="s">
        <v>7</v>
      </c>
      <c r="F5" s="7" t="s">
        <v>8</v>
      </c>
    </row>
    <row r="6" spans="1:6" ht="22.5" customHeight="1">
      <c r="A6" s="4"/>
      <c r="B6" s="5"/>
      <c r="C6" s="8" t="s">
        <v>9</v>
      </c>
      <c r="D6" s="8" t="s">
        <v>9</v>
      </c>
      <c r="E6" s="7"/>
      <c r="F6" s="7"/>
    </row>
    <row r="7" spans="1:6" ht="36" customHeight="1">
      <c r="A7" s="9">
        <v>1</v>
      </c>
      <c r="B7" s="10" t="s">
        <v>10</v>
      </c>
      <c r="C7" s="11">
        <v>1356788.5</v>
      </c>
      <c r="D7" s="11">
        <v>1938924.51</v>
      </c>
      <c r="E7" s="11">
        <f>C7-D7</f>
        <v>-582136.01</v>
      </c>
      <c r="F7" s="12"/>
    </row>
    <row r="8" spans="1:6" ht="24.75" customHeight="1">
      <c r="A8" s="9">
        <v>2</v>
      </c>
      <c r="B8" s="13" t="s">
        <v>11</v>
      </c>
      <c r="C8" s="11">
        <v>1789211.11</v>
      </c>
      <c r="D8" s="11">
        <v>456108.54</v>
      </c>
      <c r="E8" s="11"/>
      <c r="F8" s="12">
        <f>C8-D8</f>
        <v>1333102.57</v>
      </c>
    </row>
    <row r="9" spans="1:6" ht="24.75" customHeight="1">
      <c r="A9" s="9">
        <v>3</v>
      </c>
      <c r="B9" s="13" t="s">
        <v>12</v>
      </c>
      <c r="C9" s="11">
        <v>460693.91</v>
      </c>
      <c r="D9" s="11">
        <v>449401.44</v>
      </c>
      <c r="E9" s="11"/>
      <c r="F9" s="12">
        <f>C9-D9</f>
        <v>11292.469999999972</v>
      </c>
    </row>
    <row r="10" spans="1:6" ht="24.75" customHeight="1">
      <c r="A10" s="9">
        <v>4</v>
      </c>
      <c r="B10" s="13" t="s">
        <v>13</v>
      </c>
      <c r="C10" s="11">
        <v>410337.58</v>
      </c>
      <c r="D10" s="11">
        <v>401150.28</v>
      </c>
      <c r="E10" s="11"/>
      <c r="F10" s="12">
        <f>C10-D10</f>
        <v>9187.299999999988</v>
      </c>
    </row>
    <row r="11" spans="1:6" ht="24.75" customHeight="1">
      <c r="A11" s="9">
        <v>5</v>
      </c>
      <c r="B11" s="13" t="s">
        <v>14</v>
      </c>
      <c r="C11" s="11">
        <v>580332.54</v>
      </c>
      <c r="D11" s="11">
        <v>627071.76</v>
      </c>
      <c r="E11" s="11">
        <f>C11-D11</f>
        <v>-46739.21999999997</v>
      </c>
      <c r="F11" s="12"/>
    </row>
    <row r="12" spans="1:6" ht="24.75" customHeight="1">
      <c r="A12" s="9">
        <v>6</v>
      </c>
      <c r="B12" s="13" t="s">
        <v>15</v>
      </c>
      <c r="C12" s="11">
        <v>572204.4</v>
      </c>
      <c r="D12" s="11">
        <v>595677.83</v>
      </c>
      <c r="E12" s="11">
        <f>C12-D12</f>
        <v>-23473.429999999935</v>
      </c>
      <c r="F12" s="12"/>
    </row>
    <row r="13" spans="1:6" ht="24.75" customHeight="1">
      <c r="A13" s="9">
        <v>7</v>
      </c>
      <c r="B13" s="13" t="s">
        <v>16</v>
      </c>
      <c r="C13" s="11">
        <v>1110882.42</v>
      </c>
      <c r="D13" s="11">
        <v>897560</v>
      </c>
      <c r="E13" s="11"/>
      <c r="F13" s="12">
        <f>C13-D13</f>
        <v>213322.41999999993</v>
      </c>
    </row>
    <row r="14" spans="1:6" ht="24.75" customHeight="1">
      <c r="A14" s="9">
        <v>8</v>
      </c>
      <c r="B14" s="13" t="s">
        <v>17</v>
      </c>
      <c r="C14" s="11">
        <v>1747604.7</v>
      </c>
      <c r="D14" s="11">
        <v>1765518.95</v>
      </c>
      <c r="E14" s="11">
        <f>C14-D14</f>
        <v>-17914.25</v>
      </c>
      <c r="F14" s="12"/>
    </row>
    <row r="15" spans="1:6" ht="24.75" customHeight="1">
      <c r="A15" s="9">
        <v>9</v>
      </c>
      <c r="B15" s="13" t="s">
        <v>18</v>
      </c>
      <c r="C15" s="11">
        <v>1346108.99</v>
      </c>
      <c r="D15" s="63">
        <v>7009278.68</v>
      </c>
      <c r="E15" s="64">
        <f>C15+C16-D15</f>
        <v>-92487.77999999933</v>
      </c>
      <c r="F15" s="66"/>
    </row>
    <row r="16" spans="1:6" ht="24.75" customHeight="1">
      <c r="A16" s="9">
        <v>10</v>
      </c>
      <c r="B16" s="13" t="s">
        <v>19</v>
      </c>
      <c r="C16" s="11">
        <v>5570681.91</v>
      </c>
      <c r="D16" s="63"/>
      <c r="E16" s="65"/>
      <c r="F16" s="67"/>
    </row>
    <row r="17" spans="1:6" ht="24.75" customHeight="1">
      <c r="A17" s="9">
        <v>11</v>
      </c>
      <c r="B17" s="13" t="s">
        <v>20</v>
      </c>
      <c r="C17" s="11">
        <v>409486</v>
      </c>
      <c r="D17" s="11">
        <v>409410</v>
      </c>
      <c r="E17" s="14"/>
      <c r="F17" s="12">
        <f>C17-D17</f>
        <v>76</v>
      </c>
    </row>
    <row r="18" spans="1:6" ht="24.75" customHeight="1">
      <c r="A18" s="9">
        <v>12</v>
      </c>
      <c r="B18" s="13" t="s">
        <v>21</v>
      </c>
      <c r="C18" s="11">
        <v>196424</v>
      </c>
      <c r="D18" s="11">
        <v>195966</v>
      </c>
      <c r="E18" s="14"/>
      <c r="F18" s="12">
        <f>C18-D18</f>
        <v>458</v>
      </c>
    </row>
    <row r="19" spans="1:6" ht="24.75" customHeight="1">
      <c r="A19" s="9">
        <v>13</v>
      </c>
      <c r="B19" s="13" t="s">
        <v>22</v>
      </c>
      <c r="C19" s="11">
        <v>120042.77</v>
      </c>
      <c r="D19" s="11">
        <v>99840</v>
      </c>
      <c r="E19" s="11"/>
      <c r="F19" s="12">
        <f>C19-D19</f>
        <v>20202.770000000004</v>
      </c>
    </row>
    <row r="20" spans="1:6" ht="24.75" customHeight="1">
      <c r="A20" s="9">
        <v>14</v>
      </c>
      <c r="B20" s="13" t="s">
        <v>23</v>
      </c>
      <c r="C20" s="11">
        <v>857106.96</v>
      </c>
      <c r="D20" s="11">
        <v>961012.18</v>
      </c>
      <c r="E20" s="11">
        <f>C20-D20</f>
        <v>-103905.22000000009</v>
      </c>
      <c r="F20" s="12"/>
    </row>
    <row r="21" spans="1:6" ht="24.75" customHeight="1">
      <c r="A21" s="9">
        <v>15</v>
      </c>
      <c r="B21" s="13" t="s">
        <v>24</v>
      </c>
      <c r="C21" s="15">
        <v>154713.81</v>
      </c>
      <c r="D21" s="11">
        <v>301525</v>
      </c>
      <c r="E21" s="11">
        <f>C21-D21</f>
        <v>-146811.19</v>
      </c>
      <c r="F21" s="12"/>
    </row>
    <row r="22" spans="1:6" ht="24.75" customHeight="1">
      <c r="A22" s="9">
        <v>16</v>
      </c>
      <c r="B22" s="13" t="s">
        <v>25</v>
      </c>
      <c r="C22" s="11">
        <v>144075.96</v>
      </c>
      <c r="D22" s="11">
        <v>188166.19</v>
      </c>
      <c r="E22" s="11">
        <f>C22-D22</f>
        <v>-44090.23000000001</v>
      </c>
      <c r="F22" s="12"/>
    </row>
    <row r="23" spans="1:6" ht="24.75" customHeight="1">
      <c r="A23" s="9">
        <v>17</v>
      </c>
      <c r="B23" s="13" t="s">
        <v>26</v>
      </c>
      <c r="C23" s="11">
        <v>42882</v>
      </c>
      <c r="D23" s="11">
        <v>42882</v>
      </c>
      <c r="E23" s="11"/>
      <c r="F23" s="12"/>
    </row>
    <row r="24" spans="1:6" ht="24.75" customHeight="1">
      <c r="A24" s="9">
        <v>18</v>
      </c>
      <c r="B24" s="13" t="s">
        <v>27</v>
      </c>
      <c r="C24" s="11">
        <v>-41805.49</v>
      </c>
      <c r="D24" s="11">
        <v>-41805.49</v>
      </c>
      <c r="E24" s="11"/>
      <c r="F24" s="12"/>
    </row>
    <row r="25" spans="1:6" ht="30" customHeight="1">
      <c r="A25" s="9">
        <v>19</v>
      </c>
      <c r="B25" s="13" t="s">
        <v>28</v>
      </c>
      <c r="C25" s="11">
        <v>70972.53</v>
      </c>
      <c r="D25" s="11">
        <v>70972.53</v>
      </c>
      <c r="E25" s="11"/>
      <c r="F25" s="12"/>
    </row>
    <row r="26" spans="1:6" ht="24.75" customHeight="1">
      <c r="A26" s="9">
        <v>20</v>
      </c>
      <c r="B26" s="13" t="s">
        <v>29</v>
      </c>
      <c r="C26" s="11">
        <v>243883.19</v>
      </c>
      <c r="D26" s="11">
        <v>243793.62</v>
      </c>
      <c r="E26" s="11"/>
      <c r="F26" s="12">
        <f>C26-D26</f>
        <v>89.57000000000698</v>
      </c>
    </row>
    <row r="27" spans="1:6" ht="30" customHeight="1">
      <c r="A27" s="9">
        <v>21</v>
      </c>
      <c r="B27" s="13" t="s">
        <v>30</v>
      </c>
      <c r="C27" s="11">
        <v>96424.08</v>
      </c>
      <c r="D27" s="11"/>
      <c r="E27" s="11"/>
      <c r="F27" s="12">
        <f>C27-D27</f>
        <v>96424.08</v>
      </c>
    </row>
    <row r="28" spans="1:6" ht="28.5" customHeight="1">
      <c r="A28" s="16"/>
      <c r="B28" s="17" t="s">
        <v>31</v>
      </c>
      <c r="C28" s="18">
        <f>SUM(C7:C27)</f>
        <v>17239051.87</v>
      </c>
      <c r="D28" s="18">
        <f>SUM(D7:D27)</f>
        <v>16612454.019999996</v>
      </c>
      <c r="E28" s="18">
        <f>SUM(E7:E27)</f>
        <v>-1057557.3299999994</v>
      </c>
      <c r="F28" s="18">
        <f>SUM(F7:F27)</f>
        <v>1684155.1800000002</v>
      </c>
    </row>
    <row r="29" spans="1:6" ht="21" customHeight="1">
      <c r="A29" s="16"/>
      <c r="B29" s="16"/>
      <c r="C29" s="19"/>
      <c r="D29" s="20"/>
      <c r="E29" s="61">
        <f>E28+F28</f>
        <v>626597.8500000008</v>
      </c>
      <c r="F29" s="61"/>
    </row>
    <row r="30" ht="27" customHeight="1"/>
    <row r="31" spans="1:6" ht="27" customHeight="1">
      <c r="A31" s="16"/>
      <c r="B31" s="21" t="s">
        <v>32</v>
      </c>
      <c r="C31" s="22"/>
      <c r="D31" s="23"/>
      <c r="E31" s="24"/>
      <c r="F31" s="25">
        <f>F28+E28</f>
        <v>626597.8500000008</v>
      </c>
    </row>
    <row r="32" spans="1:6" ht="28.5" customHeight="1">
      <c r="A32" s="16"/>
      <c r="B32" s="26" t="s">
        <v>33</v>
      </c>
      <c r="C32" s="9"/>
      <c r="D32" s="9"/>
      <c r="E32" s="16"/>
      <c r="F32" s="12"/>
    </row>
    <row r="33" spans="1:6" ht="31.5" customHeight="1">
      <c r="A33" s="9">
        <v>1</v>
      </c>
      <c r="B33" s="27" t="s">
        <v>34</v>
      </c>
      <c r="C33" s="9"/>
      <c r="D33" s="28"/>
      <c r="E33" s="29"/>
      <c r="F33" s="30">
        <v>138456.14</v>
      </c>
    </row>
    <row r="34" spans="1:6" ht="47.25" customHeight="1">
      <c r="A34" s="9">
        <v>2</v>
      </c>
      <c r="B34" s="31" t="s">
        <v>35</v>
      </c>
      <c r="C34" s="9"/>
      <c r="D34" s="9"/>
      <c r="E34" s="16"/>
      <c r="F34" s="30">
        <f>F31</f>
        <v>626597.8500000008</v>
      </c>
    </row>
    <row r="35" spans="1:6" ht="31.5" customHeight="1">
      <c r="A35" s="9">
        <v>3</v>
      </c>
      <c r="B35" s="26" t="s">
        <v>36</v>
      </c>
      <c r="C35" s="9"/>
      <c r="D35" s="9"/>
      <c r="E35" s="16"/>
      <c r="F35" s="30">
        <v>-1023621.16</v>
      </c>
    </row>
    <row r="36" spans="1:6" ht="39" customHeight="1">
      <c r="A36" s="9">
        <v>4</v>
      </c>
      <c r="B36" s="26" t="s">
        <v>37</v>
      </c>
      <c r="C36" s="9"/>
      <c r="D36" s="9"/>
      <c r="E36" s="16"/>
      <c r="F36" s="30">
        <v>14033.57</v>
      </c>
    </row>
    <row r="37" spans="1:6" ht="31.5" customHeight="1">
      <c r="A37" s="9">
        <v>5</v>
      </c>
      <c r="B37" s="27" t="s">
        <v>38</v>
      </c>
      <c r="C37" s="9"/>
      <c r="D37" s="9"/>
      <c r="E37" s="16"/>
      <c r="F37" s="30">
        <f>SUM(F33:F36)</f>
        <v>-244533.59999999922</v>
      </c>
    </row>
    <row r="38" spans="1:6" ht="54.75" customHeight="1">
      <c r="A38" s="9">
        <v>6</v>
      </c>
      <c r="B38" s="27" t="s">
        <v>39</v>
      </c>
      <c r="C38" s="9"/>
      <c r="D38" s="9"/>
      <c r="E38" s="16"/>
      <c r="F38" s="30">
        <v>244533.6</v>
      </c>
    </row>
  </sheetData>
  <mergeCells count="5">
    <mergeCell ref="E29:F29"/>
    <mergeCell ref="A3:F3"/>
    <mergeCell ref="D15:D16"/>
    <mergeCell ref="E15:E16"/>
    <mergeCell ref="F15:F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5">
      <selection activeCell="B42" sqref="B42"/>
    </sheetView>
  </sheetViews>
  <sheetFormatPr defaultColWidth="9.140625" defaultRowHeight="12.75"/>
  <cols>
    <col min="1" max="1" width="6.421875" style="0" customWidth="1"/>
    <col min="2" max="2" width="20.7109375" style="0" customWidth="1"/>
    <col min="3" max="3" width="14.00390625" style="0" customWidth="1"/>
    <col min="4" max="4" width="13.57421875" style="0" customWidth="1"/>
    <col min="5" max="5" width="12.57421875" style="0" customWidth="1"/>
    <col min="6" max="6" width="13.7109375" style="0" customWidth="1"/>
    <col min="7" max="7" width="13.28125" style="0" bestFit="1" customWidth="1"/>
  </cols>
  <sheetData>
    <row r="1" ht="12.75">
      <c r="A1" s="32" t="s">
        <v>0</v>
      </c>
    </row>
    <row r="2" ht="12.75">
      <c r="A2" s="32" t="s">
        <v>1</v>
      </c>
    </row>
    <row r="3" ht="15">
      <c r="A3" s="33" t="s">
        <v>40</v>
      </c>
    </row>
    <row r="4" ht="15">
      <c r="A4" s="33"/>
    </row>
    <row r="5" spans="1:7" ht="15.75">
      <c r="A5" s="73" t="s">
        <v>41</v>
      </c>
      <c r="B5" s="73"/>
      <c r="C5" s="73"/>
      <c r="D5" s="73"/>
      <c r="E5" s="73"/>
      <c r="F5" s="73"/>
      <c r="G5" s="34"/>
    </row>
    <row r="7" spans="1:7" ht="24">
      <c r="A7" s="35" t="s">
        <v>3</v>
      </c>
      <c r="B7" s="36" t="s">
        <v>4</v>
      </c>
      <c r="C7" s="36" t="s">
        <v>5</v>
      </c>
      <c r="D7" s="37" t="s">
        <v>6</v>
      </c>
      <c r="E7" s="37" t="s">
        <v>7</v>
      </c>
      <c r="F7" s="37" t="s">
        <v>8</v>
      </c>
      <c r="G7" s="38"/>
    </row>
    <row r="8" spans="1:7" ht="24.75" customHeight="1">
      <c r="A8" s="39">
        <v>1</v>
      </c>
      <c r="B8" s="40" t="s">
        <v>10</v>
      </c>
      <c r="C8" s="41">
        <v>1511754.93</v>
      </c>
      <c r="D8" s="41">
        <v>1459579.17</v>
      </c>
      <c r="E8" s="41"/>
      <c r="F8" s="42">
        <f>C8-D8</f>
        <v>52175.76000000001</v>
      </c>
      <c r="G8" s="38"/>
    </row>
    <row r="9" spans="1:7" ht="24.75" customHeight="1">
      <c r="A9" s="39">
        <v>2</v>
      </c>
      <c r="B9" s="43" t="s">
        <v>11</v>
      </c>
      <c r="C9" s="41">
        <v>1814106.9</v>
      </c>
      <c r="D9" s="41">
        <v>812188.51</v>
      </c>
      <c r="E9" s="41"/>
      <c r="F9" s="42">
        <f>C9-D9</f>
        <v>1001918.3899999999</v>
      </c>
      <c r="G9" s="38"/>
    </row>
    <row r="10" spans="1:7" ht="24.75" customHeight="1">
      <c r="A10" s="39">
        <v>3</v>
      </c>
      <c r="B10" s="43" t="s">
        <v>12</v>
      </c>
      <c r="C10" s="41">
        <v>460668.24</v>
      </c>
      <c r="D10" s="41">
        <v>433687.42</v>
      </c>
      <c r="E10" s="41"/>
      <c r="F10" s="42">
        <f>C10-D10</f>
        <v>26980.820000000007</v>
      </c>
      <c r="G10" s="38"/>
    </row>
    <row r="11" spans="1:7" ht="24.75" customHeight="1">
      <c r="A11" s="39">
        <v>4</v>
      </c>
      <c r="B11" s="43" t="s">
        <v>13</v>
      </c>
      <c r="C11" s="41">
        <v>434791.91</v>
      </c>
      <c r="D11" s="41">
        <v>557630.28</v>
      </c>
      <c r="E11" s="41">
        <f>C11-D11</f>
        <v>-122838.37000000005</v>
      </c>
      <c r="F11" s="42"/>
      <c r="G11" s="38"/>
    </row>
    <row r="12" spans="1:7" ht="24.75" customHeight="1">
      <c r="A12" s="39">
        <v>5</v>
      </c>
      <c r="B12" s="43" t="s">
        <v>14</v>
      </c>
      <c r="C12" s="41">
        <v>642793.68</v>
      </c>
      <c r="D12" s="41">
        <v>627071.76</v>
      </c>
      <c r="E12" s="41"/>
      <c r="F12" s="42">
        <f>C12-D12</f>
        <v>15721.920000000042</v>
      </c>
      <c r="G12" s="38"/>
    </row>
    <row r="13" spans="1:7" ht="24.75" customHeight="1">
      <c r="A13" s="39">
        <v>6</v>
      </c>
      <c r="B13" s="43" t="s">
        <v>15</v>
      </c>
      <c r="C13" s="41">
        <v>656952.8</v>
      </c>
      <c r="D13" s="41">
        <v>677790.94</v>
      </c>
      <c r="E13" s="41">
        <f>C13-D13</f>
        <v>-20838.139999999898</v>
      </c>
      <c r="F13" s="42"/>
      <c r="G13" s="38"/>
    </row>
    <row r="14" spans="1:7" ht="24.75" customHeight="1">
      <c r="A14" s="39">
        <v>7</v>
      </c>
      <c r="B14" s="43" t="s">
        <v>16</v>
      </c>
      <c r="C14" s="41">
        <v>1137982.11</v>
      </c>
      <c r="D14" s="41">
        <v>1000525.2</v>
      </c>
      <c r="E14" s="41"/>
      <c r="F14" s="42">
        <f>C14-D14</f>
        <v>137456.91000000015</v>
      </c>
      <c r="G14" s="38"/>
    </row>
    <row r="15" spans="1:7" ht="24.75" customHeight="1">
      <c r="A15" s="39">
        <v>8</v>
      </c>
      <c r="B15" s="43" t="s">
        <v>17</v>
      </c>
      <c r="C15" s="41">
        <v>1862720.13</v>
      </c>
      <c r="D15" s="41">
        <v>1721493.74</v>
      </c>
      <c r="E15" s="41"/>
      <c r="F15" s="42">
        <f>C15-D15</f>
        <v>141226.3899999999</v>
      </c>
      <c r="G15" s="38"/>
    </row>
    <row r="16" spans="1:7" ht="24.75" customHeight="1">
      <c r="A16" s="68">
        <v>9</v>
      </c>
      <c r="B16" s="43" t="s">
        <v>42</v>
      </c>
      <c r="C16" s="41">
        <v>1117586.41</v>
      </c>
      <c r="D16" s="70">
        <v>4929146.12</v>
      </c>
      <c r="E16" s="70">
        <f>C16+C17-D16</f>
        <v>-6887.2599999997765</v>
      </c>
      <c r="F16" s="70"/>
      <c r="G16" s="38"/>
    </row>
    <row r="17" spans="1:7" ht="24.75" customHeight="1">
      <c r="A17" s="69"/>
      <c r="B17" s="43" t="s">
        <v>43</v>
      </c>
      <c r="C17" s="41">
        <v>3804672.45</v>
      </c>
      <c r="D17" s="70"/>
      <c r="E17" s="70"/>
      <c r="F17" s="70"/>
      <c r="G17" s="38"/>
    </row>
    <row r="18" spans="1:7" ht="24.75" customHeight="1">
      <c r="A18" s="68">
        <v>10</v>
      </c>
      <c r="B18" s="43" t="s">
        <v>44</v>
      </c>
      <c r="C18" s="41">
        <v>353468.47</v>
      </c>
      <c r="D18" s="70">
        <v>2707735.17</v>
      </c>
      <c r="E18" s="44"/>
      <c r="F18" s="44"/>
      <c r="G18" s="45" t="s">
        <v>45</v>
      </c>
    </row>
    <row r="19" spans="1:7" ht="24.75" customHeight="1">
      <c r="A19" s="69"/>
      <c r="B19" s="43" t="s">
        <v>46</v>
      </c>
      <c r="C19" s="41">
        <v>1573520.97</v>
      </c>
      <c r="D19" s="71"/>
      <c r="E19" s="44"/>
      <c r="F19" s="44"/>
      <c r="G19" s="46">
        <f>C19-D18+C18</f>
        <v>-780745.73</v>
      </c>
    </row>
    <row r="20" spans="1:7" ht="24.75" customHeight="1">
      <c r="A20" s="39">
        <v>11</v>
      </c>
      <c r="B20" s="43" t="s">
        <v>20</v>
      </c>
      <c r="C20" s="41">
        <v>445590</v>
      </c>
      <c r="D20" s="41">
        <v>445950</v>
      </c>
      <c r="E20" s="41">
        <f>C20-D20</f>
        <v>-360</v>
      </c>
      <c r="F20" s="42"/>
      <c r="G20" s="38"/>
    </row>
    <row r="21" spans="1:7" ht="24.75" customHeight="1">
      <c r="A21" s="39">
        <v>12</v>
      </c>
      <c r="B21" s="43" t="s">
        <v>21</v>
      </c>
      <c r="C21" s="41">
        <v>201362</v>
      </c>
      <c r="D21" s="41">
        <v>200610</v>
      </c>
      <c r="E21" s="44"/>
      <c r="F21" s="42">
        <f>C21-D21</f>
        <v>752</v>
      </c>
      <c r="G21" s="38"/>
    </row>
    <row r="22" spans="1:7" ht="24.75" customHeight="1">
      <c r="A22" s="39">
        <v>13</v>
      </c>
      <c r="B22" s="43" t="s">
        <v>22</v>
      </c>
      <c r="C22" s="41">
        <v>123173.33</v>
      </c>
      <c r="D22" s="41">
        <v>99840</v>
      </c>
      <c r="E22" s="41"/>
      <c r="F22" s="42">
        <f>C22-D22</f>
        <v>23333.33</v>
      </c>
      <c r="G22" s="38"/>
    </row>
    <row r="23" spans="1:7" ht="24.75" customHeight="1">
      <c r="A23" s="39">
        <v>14</v>
      </c>
      <c r="B23" s="43" t="s">
        <v>23</v>
      </c>
      <c r="C23" s="41">
        <v>857058.24</v>
      </c>
      <c r="D23" s="41">
        <v>1036373.15</v>
      </c>
      <c r="E23" s="41">
        <f>C23-D23</f>
        <v>-179314.91000000003</v>
      </c>
      <c r="F23" s="42"/>
      <c r="G23" s="38"/>
    </row>
    <row r="24" spans="1:7" ht="24.75" customHeight="1">
      <c r="A24" s="39">
        <v>15</v>
      </c>
      <c r="B24" s="43" t="s">
        <v>24</v>
      </c>
      <c r="C24" s="41">
        <v>158967.16</v>
      </c>
      <c r="D24" s="41">
        <v>160900</v>
      </c>
      <c r="E24" s="41">
        <f>C24-D24</f>
        <v>-1932.8399999999965</v>
      </c>
      <c r="F24" s="42"/>
      <c r="G24" s="38"/>
    </row>
    <row r="25" spans="1:7" ht="24.75" customHeight="1">
      <c r="A25" s="39">
        <v>16</v>
      </c>
      <c r="B25" s="43" t="s">
        <v>25</v>
      </c>
      <c r="C25" s="41">
        <v>-1205.77</v>
      </c>
      <c r="D25" s="41"/>
      <c r="E25" s="41">
        <f>C25-D25</f>
        <v>-1205.77</v>
      </c>
      <c r="F25" s="42"/>
      <c r="G25" s="38"/>
    </row>
    <row r="26" spans="1:7" ht="24.75" customHeight="1">
      <c r="A26" s="39">
        <v>17</v>
      </c>
      <c r="B26" s="43" t="s">
        <v>47</v>
      </c>
      <c r="C26" s="41">
        <v>50004</v>
      </c>
      <c r="D26" s="41">
        <v>50520</v>
      </c>
      <c r="E26" s="41">
        <f>C26-D26</f>
        <v>-516</v>
      </c>
      <c r="F26" s="42"/>
      <c r="G26" s="38"/>
    </row>
    <row r="27" spans="1:7" ht="24.75" customHeight="1">
      <c r="A27" s="39">
        <v>18</v>
      </c>
      <c r="B27" s="43" t="s">
        <v>27</v>
      </c>
      <c r="C27" s="41">
        <v>-33637.19</v>
      </c>
      <c r="D27" s="41">
        <v>-33637.19</v>
      </c>
      <c r="E27" s="41"/>
      <c r="F27" s="42"/>
      <c r="G27" s="38"/>
    </row>
    <row r="28" spans="1:7" ht="24.75" customHeight="1">
      <c r="A28" s="39">
        <v>19</v>
      </c>
      <c r="B28" s="43" t="s">
        <v>28</v>
      </c>
      <c r="C28" s="41">
        <v>51063.32</v>
      </c>
      <c r="D28" s="41">
        <v>51063.32</v>
      </c>
      <c r="E28" s="41"/>
      <c r="F28" s="42"/>
      <c r="G28" s="38"/>
    </row>
    <row r="29" spans="1:7" ht="24.75" customHeight="1">
      <c r="A29" s="39">
        <v>20</v>
      </c>
      <c r="B29" s="43" t="s">
        <v>29</v>
      </c>
      <c r="C29" s="41">
        <v>479896.56</v>
      </c>
      <c r="D29" s="41">
        <v>514611.57</v>
      </c>
      <c r="E29" s="41"/>
      <c r="F29" s="42">
        <f>C29-D29+C30</f>
        <v>26.039999999993597</v>
      </c>
      <c r="G29" s="38"/>
    </row>
    <row r="30" spans="1:7" ht="24.75" customHeight="1">
      <c r="A30" s="39"/>
      <c r="B30" s="47" t="s">
        <v>48</v>
      </c>
      <c r="C30" s="42">
        <v>34741.05</v>
      </c>
      <c r="D30" s="41"/>
      <c r="E30" s="41"/>
      <c r="F30" s="42"/>
      <c r="G30" s="38"/>
    </row>
    <row r="31" spans="1:7" ht="24.75" customHeight="1">
      <c r="A31" s="39">
        <v>21</v>
      </c>
      <c r="B31" s="43" t="s">
        <v>30</v>
      </c>
      <c r="C31" s="41">
        <v>289258.87</v>
      </c>
      <c r="D31" s="41">
        <v>383950</v>
      </c>
      <c r="E31" s="41">
        <f>C31-D31</f>
        <v>-94691.13</v>
      </c>
      <c r="F31" s="42"/>
      <c r="G31" s="38"/>
    </row>
    <row r="32" spans="1:7" ht="24.75" customHeight="1">
      <c r="A32" s="39">
        <v>22</v>
      </c>
      <c r="B32" s="48" t="s">
        <v>49</v>
      </c>
      <c r="C32" s="49">
        <v>19500</v>
      </c>
      <c r="D32" s="49">
        <v>21000</v>
      </c>
      <c r="E32" s="49">
        <f>C32-D32</f>
        <v>-1500</v>
      </c>
      <c r="F32" s="50"/>
      <c r="G32" s="38"/>
    </row>
    <row r="33" spans="1:7" ht="27" customHeight="1">
      <c r="A33" s="51"/>
      <c r="B33" s="52" t="s">
        <v>50</v>
      </c>
      <c r="C33" s="53">
        <f>SUM(C8:C32)</f>
        <v>18046790.57</v>
      </c>
      <c r="D33" s="53">
        <f>SUM(D8:D32)</f>
        <v>17858029.16</v>
      </c>
      <c r="E33" s="53">
        <f>SUM(E8:E32)</f>
        <v>-430084.4199999998</v>
      </c>
      <c r="F33" s="53">
        <f>SUM(F8:F31)</f>
        <v>1399591.5600000003</v>
      </c>
      <c r="G33" s="38"/>
    </row>
    <row r="34" spans="1:7" ht="32.25" customHeight="1">
      <c r="A34" s="51"/>
      <c r="B34" s="54" t="s">
        <v>51</v>
      </c>
      <c r="C34" s="55"/>
      <c r="D34" s="55"/>
      <c r="E34" s="72">
        <f>E33+F33</f>
        <v>969507.1400000005</v>
      </c>
      <c r="F34" s="72"/>
      <c r="G34" s="38"/>
    </row>
    <row r="35" spans="1:6" ht="12.75">
      <c r="A35" s="56"/>
      <c r="B35" s="56"/>
      <c r="C35" s="56"/>
      <c r="D35" s="56"/>
      <c r="E35" s="56"/>
      <c r="F35" s="56"/>
    </row>
    <row r="36" spans="1:6" ht="25.5" customHeight="1">
      <c r="A36" s="16"/>
      <c r="B36" s="21" t="s">
        <v>52</v>
      </c>
      <c r="C36" s="56"/>
      <c r="D36" s="56"/>
      <c r="E36" s="56"/>
      <c r="F36" s="57">
        <f>E34</f>
        <v>969507.1400000005</v>
      </c>
    </row>
    <row r="37" spans="1:6" ht="27" customHeight="1">
      <c r="A37" s="16"/>
      <c r="B37" s="26" t="s">
        <v>33</v>
      </c>
      <c r="C37" s="56"/>
      <c r="D37" s="56"/>
      <c r="E37" s="56"/>
      <c r="F37" s="58"/>
    </row>
    <row r="38" spans="1:6" ht="25.5">
      <c r="A38" s="28">
        <v>1</v>
      </c>
      <c r="B38" s="27" t="s">
        <v>53</v>
      </c>
      <c r="C38" s="56"/>
      <c r="D38" s="56"/>
      <c r="E38" s="56"/>
      <c r="F38" s="59">
        <v>0</v>
      </c>
    </row>
    <row r="39" spans="1:6" ht="47.25" customHeight="1">
      <c r="A39" s="28">
        <v>2</v>
      </c>
      <c r="B39" s="26" t="s">
        <v>54</v>
      </c>
      <c r="C39" s="56"/>
      <c r="D39" s="56"/>
      <c r="E39" s="56"/>
      <c r="F39" s="57">
        <f>F36</f>
        <v>969507.1400000005</v>
      </c>
    </row>
    <row r="40" spans="1:6" ht="30" customHeight="1">
      <c r="A40" s="28">
        <v>3</v>
      </c>
      <c r="B40" s="26" t="s">
        <v>36</v>
      </c>
      <c r="C40" s="56"/>
      <c r="D40" s="56"/>
      <c r="E40" s="56"/>
      <c r="F40" s="59">
        <v>-2309670.72</v>
      </c>
    </row>
    <row r="41" spans="1:6" ht="33" customHeight="1">
      <c r="A41" s="28">
        <v>4</v>
      </c>
      <c r="B41" s="26" t="s">
        <v>55</v>
      </c>
      <c r="C41" s="56"/>
      <c r="D41" s="56"/>
      <c r="E41" s="56"/>
      <c r="F41" s="59">
        <v>34000</v>
      </c>
    </row>
    <row r="42" spans="1:6" ht="42.75" customHeight="1">
      <c r="A42" s="28">
        <v>5</v>
      </c>
      <c r="B42" s="60" t="s">
        <v>56</v>
      </c>
      <c r="C42" s="56"/>
      <c r="D42" s="56"/>
      <c r="E42" s="56"/>
      <c r="F42" s="57">
        <f>SUM(F38:F41)</f>
        <v>-1306163.5799999996</v>
      </c>
    </row>
  </sheetData>
  <mergeCells count="8">
    <mergeCell ref="A18:A19"/>
    <mergeCell ref="D18:D19"/>
    <mergeCell ref="E34:F34"/>
    <mergeCell ref="A5:F5"/>
    <mergeCell ref="A16:A17"/>
    <mergeCell ref="D16:D17"/>
    <mergeCell ref="E16:E17"/>
    <mergeCell ref="F16:F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dcterms:created xsi:type="dcterms:W3CDTF">1996-10-08T23:32:33Z</dcterms:created>
  <dcterms:modified xsi:type="dcterms:W3CDTF">2013-04-10T10:50:38Z</dcterms:modified>
  <cp:category/>
  <cp:version/>
  <cp:contentType/>
  <cp:contentStatus/>
</cp:coreProperties>
</file>