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<sst xmlns="http://schemas.openxmlformats.org/spreadsheetml/2006/main" count="221" uniqueCount="94">
  <si>
    <t>потолков</t>
  </si>
  <si>
    <t>стен</t>
  </si>
  <si>
    <t>перил п.м</t>
  </si>
  <si>
    <t>щиток эл</t>
  </si>
  <si>
    <t xml:space="preserve">двери </t>
  </si>
  <si>
    <t>лифтовые двери и откосы</t>
  </si>
  <si>
    <t>оконные откосы</t>
  </si>
  <si>
    <t>фриз п. м.</t>
  </si>
  <si>
    <t>Снятие покрытия с потолка</t>
  </si>
  <si>
    <t>ед изм.</t>
  </si>
  <si>
    <t>кол ед</t>
  </si>
  <si>
    <t>цена</t>
  </si>
  <si>
    <t>сумма</t>
  </si>
  <si>
    <t>кв м</t>
  </si>
  <si>
    <t>РАБОТА</t>
  </si>
  <si>
    <t>нанесение грунта</t>
  </si>
  <si>
    <t xml:space="preserve">заделка стыков, трещин и швов и строит </t>
  </si>
  <si>
    <t>лентой</t>
  </si>
  <si>
    <t>выравнивание штукатуркой до 20%</t>
  </si>
  <si>
    <t>шпатлевка потолка в 2-3 подхода</t>
  </si>
  <si>
    <t>шлифовка каждого слоя шпатлевки</t>
  </si>
  <si>
    <t>ИТОГО по потолкам</t>
  </si>
  <si>
    <t>расчистка старого покрытия</t>
  </si>
  <si>
    <t>штукатурка 20-30%</t>
  </si>
  <si>
    <t xml:space="preserve">шпатлевка </t>
  </si>
  <si>
    <t>покраска потолка в 2-3 подхода</t>
  </si>
  <si>
    <t>покраска стен</t>
  </si>
  <si>
    <t>покраска фриза</t>
  </si>
  <si>
    <t>п м</t>
  </si>
  <si>
    <t>покраска дверей</t>
  </si>
  <si>
    <t>шт</t>
  </si>
  <si>
    <t>покраска эл. щитков</t>
  </si>
  <si>
    <t>покраска оконных откосов</t>
  </si>
  <si>
    <t>покраска дверей и откосов</t>
  </si>
  <si>
    <t>покраска перил</t>
  </si>
  <si>
    <t>м п</t>
  </si>
  <si>
    <t>покраска труб, клапанов мусоросб</t>
  </si>
  <si>
    <t>( очистка от шагрени, шпатлевка)</t>
  </si>
  <si>
    <t>отделка пластиковыми уголками откосов стен</t>
  </si>
  <si>
    <t>отделка пластиковыми уголками откосов дверей</t>
  </si>
  <si>
    <t>отделка пластиковыми уголками внешних углов</t>
  </si>
  <si>
    <t>Итого по стенам</t>
  </si>
  <si>
    <t xml:space="preserve">ВСЕГО по работам </t>
  </si>
  <si>
    <t>материал</t>
  </si>
  <si>
    <t>шпатлевка ветонит лр мешок 25 кг</t>
  </si>
  <si>
    <t>штуатурка плитонит т+ 25 кг</t>
  </si>
  <si>
    <t>грунт универсал текс 10 кг</t>
  </si>
  <si>
    <t>кг</t>
  </si>
  <si>
    <t>в/э краска текс</t>
  </si>
  <si>
    <t>или по 1670</t>
  </si>
  <si>
    <t>колер 0,75</t>
  </si>
  <si>
    <t>антигрибок</t>
  </si>
  <si>
    <t>наждачная бумага</t>
  </si>
  <si>
    <t>м</t>
  </si>
  <si>
    <t>рулон</t>
  </si>
  <si>
    <t>пленка для укрытия пола</t>
  </si>
  <si>
    <t>плекна на скотче для укрытия дверей</t>
  </si>
  <si>
    <t>уголки</t>
  </si>
  <si>
    <t>лента</t>
  </si>
  <si>
    <t>уайт-спирит текс 8 кг</t>
  </si>
  <si>
    <t>ИТОГО</t>
  </si>
  <si>
    <t>вариант № 2 Итого, если краска по 1670</t>
  </si>
  <si>
    <t>Работа ( сумма на руки)</t>
  </si>
  <si>
    <t>НДФЛ 13%</t>
  </si>
  <si>
    <t>Итого с НДФЛ</t>
  </si>
  <si>
    <t>НАЛОГИ С ФОТа 26,2%</t>
  </si>
  <si>
    <t>ВСЕГО по работам</t>
  </si>
  <si>
    <t>по матариалу</t>
  </si>
  <si>
    <t>парадная 1 ( 8)</t>
  </si>
  <si>
    <t>черная лестница 1 простая покраска</t>
  </si>
  <si>
    <t xml:space="preserve"> кв м</t>
  </si>
  <si>
    <t>черная лестница 2: потолок309,6 кв м пол 987,2</t>
  </si>
  <si>
    <t>ИТОГО по черным лестницам</t>
  </si>
  <si>
    <t>ВСЕГО по парадной</t>
  </si>
  <si>
    <t>парадная 2 ( 3,4,5,6,7)</t>
  </si>
  <si>
    <t>ИТОГО ПО ПАРАДНОЙ ( без ч лестн)</t>
  </si>
  <si>
    <t>ОБЩИЙ ИТОГ</t>
  </si>
  <si>
    <t>парадная 1</t>
  </si>
  <si>
    <t>окраска ч/лестн</t>
  </si>
  <si>
    <t>всего</t>
  </si>
  <si>
    <t>парадная 2</t>
  </si>
  <si>
    <t>парадная 3</t>
  </si>
  <si>
    <t>парадная 4</t>
  </si>
  <si>
    <t>парадная 5</t>
  </si>
  <si>
    <t>парадная 6</t>
  </si>
  <si>
    <t>парадная 7</t>
  </si>
  <si>
    <t>парадная 8</t>
  </si>
  <si>
    <t>ИТОГО ПО ПАРАДНОЙ ( без черн лестн)</t>
  </si>
  <si>
    <t>ремонт пар.</t>
  </si>
  <si>
    <t>без ч/ лест</t>
  </si>
  <si>
    <t>по материалу</t>
  </si>
  <si>
    <t>инструмент, транспортные расходы 10%от стоимости мат</t>
  </si>
  <si>
    <t xml:space="preserve">алкидная эмаль текс </t>
  </si>
  <si>
    <t>трубы и клапаны мусоросборников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</si>
</sst>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37.375" style="0" customWidth="1"/>
    <col min="2" max="2" width="14.25390625" style="0" customWidth="1"/>
    <col min="3" max="3" width="12.75390625" style="0" customWidth="1"/>
    <col min="4" max="4" width="16.00390625" style="0" customWidth="1"/>
  </cols>
  <sheetData>
    <row r="2" ht="12.75">
      <c r="B2" t="s">
        <v>88</v>
      </c>
    </row>
    <row r="3" spans="1:4" ht="12.75">
      <c r="A3" t="s">
        <v>76</v>
      </c>
      <c r="B3" t="s">
        <v>89</v>
      </c>
      <c r="C3" t="s">
        <v>78</v>
      </c>
      <c r="D3" t="s">
        <v>79</v>
      </c>
    </row>
    <row r="4" spans="1:4" ht="12.75">
      <c r="A4" s="2" t="s">
        <v>77</v>
      </c>
      <c r="B4" s="2">
        <v>3808813</v>
      </c>
      <c r="C4" s="2">
        <v>333600</v>
      </c>
      <c r="D4" s="2">
        <f>C4+B4</f>
        <v>4142413</v>
      </c>
    </row>
    <row r="5" spans="1:4" ht="12.75">
      <c r="A5" s="2" t="s">
        <v>80</v>
      </c>
      <c r="B5" s="2">
        <v>1393521</v>
      </c>
      <c r="C5" s="2">
        <v>161520</v>
      </c>
      <c r="D5" s="2">
        <f>C5+B5</f>
        <v>1555041</v>
      </c>
    </row>
    <row r="6" spans="1:4" ht="12.75">
      <c r="A6" s="2" t="s">
        <v>81</v>
      </c>
      <c r="B6" s="2">
        <v>1393521</v>
      </c>
      <c r="C6" s="2">
        <v>161520</v>
      </c>
      <c r="D6" s="2">
        <f aca="true" t="shared" si="0" ref="D6:D11">C6+B6</f>
        <v>1555041</v>
      </c>
    </row>
    <row r="7" spans="1:4" ht="12.75">
      <c r="A7" s="2" t="s">
        <v>82</v>
      </c>
      <c r="B7" s="2">
        <v>1393521</v>
      </c>
      <c r="C7" s="2">
        <v>161520</v>
      </c>
      <c r="D7" s="2">
        <f t="shared" si="0"/>
        <v>1555041</v>
      </c>
    </row>
    <row r="8" spans="1:4" ht="12.75">
      <c r="A8" s="2" t="s">
        <v>83</v>
      </c>
      <c r="B8" s="2">
        <v>1393521</v>
      </c>
      <c r="C8" s="2">
        <v>161520</v>
      </c>
      <c r="D8" s="2">
        <f t="shared" si="0"/>
        <v>1555041</v>
      </c>
    </row>
    <row r="9" spans="1:4" ht="12.75">
      <c r="A9" s="2" t="s">
        <v>84</v>
      </c>
      <c r="B9" s="2">
        <v>1393521</v>
      </c>
      <c r="C9" s="2">
        <v>161520</v>
      </c>
      <c r="D9" s="2">
        <f t="shared" si="0"/>
        <v>1555041</v>
      </c>
    </row>
    <row r="10" spans="1:4" ht="12.75">
      <c r="A10" s="2" t="s">
        <v>85</v>
      </c>
      <c r="B10" s="2">
        <v>1393521</v>
      </c>
      <c r="C10" s="2">
        <v>161520</v>
      </c>
      <c r="D10" s="2">
        <f t="shared" si="0"/>
        <v>1555041</v>
      </c>
    </row>
    <row r="11" spans="1:4" ht="12.75">
      <c r="A11" s="2" t="s">
        <v>86</v>
      </c>
      <c r="B11" s="2">
        <f>B4</f>
        <v>3808813</v>
      </c>
      <c r="C11" s="2">
        <f>C4</f>
        <v>333600</v>
      </c>
      <c r="D11" s="2">
        <f t="shared" si="0"/>
        <v>4142413</v>
      </c>
    </row>
    <row r="13" spans="1:4" ht="12.75">
      <c r="A13" s="1" t="s">
        <v>60</v>
      </c>
      <c r="B13" s="1"/>
      <c r="C13" s="1"/>
      <c r="D13" s="1">
        <f>SUM(D4:D12)</f>
        <v>17615072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75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44.375" style="0" customWidth="1"/>
  </cols>
  <sheetData>
    <row r="3" spans="1:3" ht="12.75">
      <c r="A3" s="3" t="s">
        <v>74</v>
      </c>
      <c r="B3" s="2"/>
      <c r="C3" s="2"/>
    </row>
    <row r="4" spans="1:3" ht="12.75">
      <c r="A4" s="2"/>
      <c r="B4" s="2"/>
      <c r="C4" s="2"/>
    </row>
    <row r="5" spans="1:3" ht="12.75">
      <c r="A5" s="2" t="s">
        <v>0</v>
      </c>
      <c r="B5" s="2">
        <v>409.76</v>
      </c>
      <c r="C5" s="2"/>
    </row>
    <row r="6" spans="1:3" ht="12.75">
      <c r="A6" s="2" t="s">
        <v>1</v>
      </c>
      <c r="B6" s="2">
        <v>1615.52</v>
      </c>
      <c r="C6" s="2"/>
    </row>
    <row r="7" spans="1:3" ht="12.75">
      <c r="A7" s="2" t="s">
        <v>3</v>
      </c>
      <c r="B7" s="2">
        <v>32</v>
      </c>
      <c r="C7" s="2"/>
    </row>
    <row r="8" spans="1:3" ht="12.75">
      <c r="A8" s="2" t="s">
        <v>4</v>
      </c>
      <c r="B8" s="2">
        <v>51</v>
      </c>
      <c r="C8" s="2"/>
    </row>
    <row r="9" spans="1:3" ht="12.75">
      <c r="A9" s="2" t="s">
        <v>5</v>
      </c>
      <c r="B9" s="2">
        <v>34</v>
      </c>
      <c r="C9" s="2"/>
    </row>
    <row r="10" spans="1:3" ht="12.75">
      <c r="A10" s="2" t="s">
        <v>6</v>
      </c>
      <c r="B10" s="2">
        <v>16</v>
      </c>
      <c r="C10" s="2"/>
    </row>
    <row r="11" spans="1:3" ht="12.75">
      <c r="A11" s="2" t="s">
        <v>93</v>
      </c>
      <c r="B11" s="2">
        <v>16</v>
      </c>
      <c r="C11" s="2"/>
    </row>
    <row r="12" spans="1:3" ht="12.75">
      <c r="A12" s="2" t="s">
        <v>7</v>
      </c>
      <c r="B12" s="2">
        <v>722.16</v>
      </c>
      <c r="C12" s="2"/>
    </row>
    <row r="13" ht="12.75">
      <c r="A13" t="s">
        <v>14</v>
      </c>
    </row>
    <row r="14" spans="1:5" ht="12.75">
      <c r="A14" s="2"/>
      <c r="B14" s="2" t="s">
        <v>9</v>
      </c>
      <c r="C14" s="2" t="s">
        <v>10</v>
      </c>
      <c r="D14" s="2" t="s">
        <v>11</v>
      </c>
      <c r="E14" s="2" t="s">
        <v>12</v>
      </c>
    </row>
    <row r="15" spans="1:5" ht="12.75">
      <c r="A15" s="2" t="s">
        <v>8</v>
      </c>
      <c r="B15" s="2" t="s">
        <v>13</v>
      </c>
      <c r="C15" s="2">
        <v>409.76</v>
      </c>
      <c r="D15" s="2">
        <v>80</v>
      </c>
      <c r="E15" s="2">
        <f>D15*C15</f>
        <v>32780.8</v>
      </c>
    </row>
    <row r="16" spans="1:5" ht="12.75">
      <c r="A16" s="2" t="s">
        <v>15</v>
      </c>
      <c r="B16" s="2" t="s">
        <v>13</v>
      </c>
      <c r="C16" s="2">
        <f>C15</f>
        <v>409.76</v>
      </c>
      <c r="D16" s="2">
        <v>20</v>
      </c>
      <c r="E16" s="2">
        <f aca="true" t="shared" si="0" ref="E16:E40">D16*C16</f>
        <v>8195.2</v>
      </c>
    </row>
    <row r="17" spans="1:5" ht="12.75">
      <c r="A17" s="2" t="s">
        <v>16</v>
      </c>
      <c r="B17" s="2" t="s">
        <v>13</v>
      </c>
      <c r="C17" s="2">
        <v>100</v>
      </c>
      <c r="D17" s="2">
        <v>35</v>
      </c>
      <c r="E17" s="2">
        <f t="shared" si="0"/>
        <v>3500</v>
      </c>
    </row>
    <row r="18" spans="1:5" ht="12.75">
      <c r="A18" s="2" t="s">
        <v>17</v>
      </c>
      <c r="B18" s="2"/>
      <c r="C18" s="2"/>
      <c r="D18" s="2"/>
      <c r="E18" s="2">
        <f t="shared" si="0"/>
        <v>0</v>
      </c>
    </row>
    <row r="19" spans="1:5" ht="12.75">
      <c r="A19" s="2" t="s">
        <v>18</v>
      </c>
      <c r="B19" s="2" t="s">
        <v>13</v>
      </c>
      <c r="C19" s="2">
        <v>81.95</v>
      </c>
      <c r="D19" s="2">
        <v>280</v>
      </c>
      <c r="E19" s="2">
        <f t="shared" si="0"/>
        <v>22946</v>
      </c>
    </row>
    <row r="20" spans="1:5" ht="12.75">
      <c r="A20" s="2" t="s">
        <v>19</v>
      </c>
      <c r="B20" s="2" t="s">
        <v>13</v>
      </c>
      <c r="C20" s="2">
        <f>C16</f>
        <v>409.76</v>
      </c>
      <c r="D20" s="2">
        <v>220</v>
      </c>
      <c r="E20" s="2">
        <f t="shared" si="0"/>
        <v>90147.2</v>
      </c>
    </row>
    <row r="21" spans="1:5" ht="12.75">
      <c r="A21" s="2" t="s">
        <v>20</v>
      </c>
      <c r="B21" s="2" t="s">
        <v>13</v>
      </c>
      <c r="C21" s="2">
        <f>C20</f>
        <v>409.76</v>
      </c>
      <c r="D21" s="2">
        <v>30</v>
      </c>
      <c r="E21" s="2">
        <f t="shared" si="0"/>
        <v>12292.8</v>
      </c>
    </row>
    <row r="22" spans="1:5" ht="12.75">
      <c r="A22" s="2" t="s">
        <v>25</v>
      </c>
      <c r="B22" s="2" t="s">
        <v>13</v>
      </c>
      <c r="C22" s="2">
        <f>C21</f>
        <v>409.76</v>
      </c>
      <c r="D22" s="2">
        <v>85</v>
      </c>
      <c r="E22" s="2">
        <f t="shared" si="0"/>
        <v>34829.6</v>
      </c>
    </row>
    <row r="23" spans="1:5" ht="12.75">
      <c r="A23" s="3" t="s">
        <v>21</v>
      </c>
      <c r="B23" s="2"/>
      <c r="C23" s="2"/>
      <c r="D23" s="2"/>
      <c r="E23" s="3">
        <f>SUM(E15:E22)</f>
        <v>204691.6</v>
      </c>
    </row>
    <row r="24" spans="1:5" ht="12.75">
      <c r="A24" s="2"/>
      <c r="B24" s="2"/>
      <c r="C24" s="2"/>
      <c r="D24" s="2"/>
      <c r="E24" s="2">
        <f t="shared" si="0"/>
        <v>0</v>
      </c>
    </row>
    <row r="25" spans="1:5" ht="12.75">
      <c r="A25" s="2" t="s">
        <v>22</v>
      </c>
      <c r="B25" s="2" t="s">
        <v>13</v>
      </c>
      <c r="C25" s="2">
        <v>1615.52</v>
      </c>
      <c r="D25" s="2">
        <v>50</v>
      </c>
      <c r="E25" s="2">
        <f t="shared" si="0"/>
        <v>80776</v>
      </c>
    </row>
    <row r="26" spans="1:5" ht="12.75">
      <c r="A26" s="2" t="s">
        <v>15</v>
      </c>
      <c r="B26" s="2" t="s">
        <v>13</v>
      </c>
      <c r="C26" s="2">
        <f>C25</f>
        <v>1615.52</v>
      </c>
      <c r="D26" s="2">
        <v>15</v>
      </c>
      <c r="E26" s="2">
        <f t="shared" si="0"/>
        <v>24232.8</v>
      </c>
    </row>
    <row r="27" spans="1:5" ht="12.75">
      <c r="A27" s="2" t="s">
        <v>23</v>
      </c>
      <c r="B27" s="2" t="s">
        <v>13</v>
      </c>
      <c r="C27" s="2">
        <v>484.65</v>
      </c>
      <c r="D27" s="2">
        <v>260</v>
      </c>
      <c r="E27" s="2">
        <f t="shared" si="0"/>
        <v>126009</v>
      </c>
    </row>
    <row r="28" spans="1:5" ht="12.75">
      <c r="A28" s="2" t="str">
        <f>A17</f>
        <v>заделка стыков, трещин и швов и строит </v>
      </c>
      <c r="B28" s="2"/>
      <c r="C28" s="2"/>
      <c r="D28" s="2"/>
      <c r="E28" s="2">
        <f t="shared" si="0"/>
        <v>0</v>
      </c>
    </row>
    <row r="29" spans="1:5" ht="12.75">
      <c r="A29" s="2" t="str">
        <f>A18</f>
        <v>лентой</v>
      </c>
      <c r="B29" s="2" t="s">
        <v>13</v>
      </c>
      <c r="C29" s="2">
        <v>200</v>
      </c>
      <c r="D29" s="2">
        <v>30</v>
      </c>
      <c r="E29" s="2">
        <f t="shared" si="0"/>
        <v>6000</v>
      </c>
    </row>
    <row r="30" spans="1:5" ht="12.75">
      <c r="A30" s="2" t="s">
        <v>24</v>
      </c>
      <c r="B30" s="2" t="s">
        <v>13</v>
      </c>
      <c r="C30" s="2">
        <f>C26</f>
        <v>1615.52</v>
      </c>
      <c r="D30" s="2">
        <v>180</v>
      </c>
      <c r="E30" s="2">
        <f t="shared" si="0"/>
        <v>290793.6</v>
      </c>
    </row>
    <row r="31" spans="1:5" ht="12.75">
      <c r="A31" s="2" t="str">
        <f>A21</f>
        <v>шлифовка каждого слоя шпатлевки</v>
      </c>
      <c r="B31" s="2" t="s">
        <v>13</v>
      </c>
      <c r="C31" s="2">
        <f>C30</f>
        <v>1615.52</v>
      </c>
      <c r="D31" s="2">
        <v>25</v>
      </c>
      <c r="E31" s="2">
        <f t="shared" si="0"/>
        <v>40388</v>
      </c>
    </row>
    <row r="32" spans="1:5" ht="12.75">
      <c r="A32" s="2" t="s">
        <v>26</v>
      </c>
      <c r="B32" s="2" t="str">
        <f>B31</f>
        <v>кв м</v>
      </c>
      <c r="C32" s="2">
        <f>C31</f>
        <v>1615.52</v>
      </c>
      <c r="D32" s="2">
        <v>75</v>
      </c>
      <c r="E32" s="2">
        <f t="shared" si="0"/>
        <v>121164</v>
      </c>
    </row>
    <row r="33" spans="1:5" ht="12.75">
      <c r="A33" s="2" t="s">
        <v>27</v>
      </c>
      <c r="B33" s="2" t="s">
        <v>28</v>
      </c>
      <c r="C33" s="2">
        <v>722.16</v>
      </c>
      <c r="D33" s="2">
        <v>45</v>
      </c>
      <c r="E33" s="2">
        <f t="shared" si="0"/>
        <v>32497.199999999997</v>
      </c>
    </row>
    <row r="34" spans="1:5" ht="12.75">
      <c r="A34" s="2" t="s">
        <v>29</v>
      </c>
      <c r="B34" s="2" t="s">
        <v>30</v>
      </c>
      <c r="C34" s="2">
        <v>51</v>
      </c>
      <c r="D34" s="2">
        <v>100</v>
      </c>
      <c r="E34" s="2">
        <f t="shared" si="0"/>
        <v>5100</v>
      </c>
    </row>
    <row r="35" spans="1:5" ht="12.75">
      <c r="A35" s="2" t="s">
        <v>31</v>
      </c>
      <c r="B35" s="2" t="s">
        <v>30</v>
      </c>
      <c r="C35" s="2">
        <v>32</v>
      </c>
      <c r="D35" s="2">
        <v>100</v>
      </c>
      <c r="E35" s="2">
        <f t="shared" si="0"/>
        <v>3200</v>
      </c>
    </row>
    <row r="36" spans="1:5" ht="12.75">
      <c r="A36" s="2" t="s">
        <v>33</v>
      </c>
      <c r="B36" s="2" t="s">
        <v>30</v>
      </c>
      <c r="C36" s="2">
        <v>34</v>
      </c>
      <c r="D36" s="2">
        <v>180</v>
      </c>
      <c r="E36" s="2">
        <f t="shared" si="0"/>
        <v>6120</v>
      </c>
    </row>
    <row r="37" spans="1:5" ht="12.75">
      <c r="A37" s="2" t="s">
        <v>36</v>
      </c>
      <c r="B37" s="2"/>
      <c r="C37" s="2"/>
      <c r="D37" s="2"/>
      <c r="E37" s="2">
        <f t="shared" si="0"/>
        <v>0</v>
      </c>
    </row>
    <row r="38" spans="1:5" ht="12.75">
      <c r="A38" s="2" t="s">
        <v>37</v>
      </c>
      <c r="B38" s="2" t="s">
        <v>30</v>
      </c>
      <c r="C38" s="2">
        <v>16</v>
      </c>
      <c r="D38" s="2">
        <v>2000</v>
      </c>
      <c r="E38" s="2">
        <f t="shared" si="0"/>
        <v>32000</v>
      </c>
    </row>
    <row r="39" spans="1:5" ht="12.75">
      <c r="A39" s="2" t="s">
        <v>39</v>
      </c>
      <c r="B39" s="2" t="s">
        <v>30</v>
      </c>
      <c r="C39" s="2">
        <v>102</v>
      </c>
      <c r="D39" s="2">
        <v>200</v>
      </c>
      <c r="E39" s="2">
        <f t="shared" si="0"/>
        <v>20400</v>
      </c>
    </row>
    <row r="40" spans="1:5" ht="12.75">
      <c r="A40" s="2" t="s">
        <v>40</v>
      </c>
      <c r="B40" s="2" t="s">
        <v>30</v>
      </c>
      <c r="C40" s="2">
        <v>69</v>
      </c>
      <c r="D40" s="2">
        <v>100</v>
      </c>
      <c r="E40" s="2">
        <f t="shared" si="0"/>
        <v>6900</v>
      </c>
    </row>
    <row r="41" spans="1:5" ht="12.75">
      <c r="A41" s="3" t="s">
        <v>41</v>
      </c>
      <c r="B41" s="2"/>
      <c r="C41" s="2"/>
      <c r="D41" s="2"/>
      <c r="E41" s="3">
        <f>SUM(E24:E40)</f>
        <v>795580.5999999999</v>
      </c>
    </row>
    <row r="42" spans="1:5" ht="12.75">
      <c r="A42" s="2"/>
      <c r="B42" s="2"/>
      <c r="C42" s="2"/>
      <c r="D42" s="2"/>
      <c r="E42" s="2"/>
    </row>
    <row r="43" spans="1:5" ht="12.75">
      <c r="A43" s="3" t="s">
        <v>42</v>
      </c>
      <c r="B43" s="2"/>
      <c r="C43" s="2"/>
      <c r="D43" s="2"/>
      <c r="E43" s="3">
        <f>E41+E23</f>
        <v>1000272.1999999998</v>
      </c>
    </row>
    <row r="44" spans="1:5" ht="12.75">
      <c r="A44" s="2"/>
      <c r="B44" s="2"/>
      <c r="C44" s="2"/>
      <c r="D44" s="2"/>
      <c r="E44" s="2"/>
    </row>
    <row r="45" spans="1:5" ht="12.75">
      <c r="A45" s="3" t="s">
        <v>43</v>
      </c>
      <c r="B45" s="2"/>
      <c r="C45" s="2"/>
      <c r="D45" s="2"/>
      <c r="E45" s="2"/>
    </row>
    <row r="46" spans="1:5" ht="12.75">
      <c r="A46" s="2" t="s">
        <v>44</v>
      </c>
      <c r="B46" s="2" t="s">
        <v>30</v>
      </c>
      <c r="C46" s="2">
        <v>200</v>
      </c>
      <c r="D46" s="2">
        <v>552</v>
      </c>
      <c r="E46" s="2">
        <f>D46*C46</f>
        <v>110400</v>
      </c>
    </row>
    <row r="47" spans="1:5" ht="12.75">
      <c r="A47" s="3" t="s">
        <v>45</v>
      </c>
      <c r="B47" s="2" t="s">
        <v>30</v>
      </c>
      <c r="C47" s="2">
        <v>35</v>
      </c>
      <c r="D47" s="2">
        <v>297</v>
      </c>
      <c r="E47" s="2">
        <f aca="true" t="shared" si="1" ref="E47:E59">D47*C47</f>
        <v>10395</v>
      </c>
    </row>
    <row r="48" spans="1:5" ht="12.75">
      <c r="A48" s="2" t="s">
        <v>46</v>
      </c>
      <c r="B48" s="2" t="s">
        <v>47</v>
      </c>
      <c r="C48" s="2">
        <v>16</v>
      </c>
      <c r="D48" s="2">
        <v>442</v>
      </c>
      <c r="E48" s="2">
        <f t="shared" si="1"/>
        <v>7072</v>
      </c>
    </row>
    <row r="49" spans="1:5" ht="12.75">
      <c r="A49" s="3" t="s">
        <v>48</v>
      </c>
      <c r="B49" s="2" t="s">
        <v>47</v>
      </c>
      <c r="C49" s="2">
        <v>40</v>
      </c>
      <c r="D49" s="2">
        <v>980</v>
      </c>
      <c r="E49" s="2">
        <f t="shared" si="1"/>
        <v>39200</v>
      </c>
    </row>
    <row r="50" spans="1:5" ht="12.75">
      <c r="A50" s="2" t="s">
        <v>92</v>
      </c>
      <c r="B50" s="2" t="s">
        <v>47</v>
      </c>
      <c r="C50" s="2">
        <v>8</v>
      </c>
      <c r="D50" s="2">
        <v>2800</v>
      </c>
      <c r="E50" s="2">
        <f t="shared" si="1"/>
        <v>22400</v>
      </c>
    </row>
    <row r="51" spans="1:5" ht="12.75">
      <c r="A51" s="3" t="s">
        <v>50</v>
      </c>
      <c r="B51" s="2" t="s">
        <v>30</v>
      </c>
      <c r="C51" s="2">
        <v>120</v>
      </c>
      <c r="D51" s="2">
        <v>143</v>
      </c>
      <c r="E51" s="2">
        <f t="shared" si="1"/>
        <v>17160</v>
      </c>
    </row>
    <row r="52" spans="1:5" ht="12.75">
      <c r="A52" s="2" t="s">
        <v>51</v>
      </c>
      <c r="B52" s="2" t="s">
        <v>47</v>
      </c>
      <c r="C52" s="2">
        <v>4</v>
      </c>
      <c r="D52" s="2">
        <v>623</v>
      </c>
      <c r="E52" s="2">
        <f t="shared" si="1"/>
        <v>2492</v>
      </c>
    </row>
    <row r="53" spans="1:5" ht="12.75">
      <c r="A53" s="3" t="s">
        <v>52</v>
      </c>
      <c r="B53" s="2" t="s">
        <v>53</v>
      </c>
      <c r="C53" s="2">
        <v>6</v>
      </c>
      <c r="D53" s="2">
        <v>184</v>
      </c>
      <c r="E53" s="2">
        <f t="shared" si="1"/>
        <v>1104</v>
      </c>
    </row>
    <row r="54" spans="1:5" ht="12.75">
      <c r="A54" s="2" t="s">
        <v>55</v>
      </c>
      <c r="B54" s="2" t="s">
        <v>54</v>
      </c>
      <c r="C54" s="2">
        <v>4</v>
      </c>
      <c r="D54" s="2">
        <v>2300</v>
      </c>
      <c r="E54" s="2">
        <f t="shared" si="1"/>
        <v>9200</v>
      </c>
    </row>
    <row r="55" spans="1:5" ht="12.75">
      <c r="A55" s="3" t="s">
        <v>56</v>
      </c>
      <c r="B55" s="2" t="s">
        <v>30</v>
      </c>
      <c r="C55" s="2">
        <v>5</v>
      </c>
      <c r="D55" s="2">
        <v>215</v>
      </c>
      <c r="E55" s="2">
        <f t="shared" si="1"/>
        <v>1075</v>
      </c>
    </row>
    <row r="56" spans="1:5" ht="12.75">
      <c r="A56" s="2" t="s">
        <v>91</v>
      </c>
      <c r="B56" s="2"/>
      <c r="C56" s="2"/>
      <c r="D56" s="2"/>
      <c r="E56" s="2">
        <v>23543</v>
      </c>
    </row>
    <row r="57" spans="1:5" ht="12.75">
      <c r="A57" s="3" t="s">
        <v>57</v>
      </c>
      <c r="B57" s="2" t="s">
        <v>30</v>
      </c>
      <c r="C57" s="2">
        <v>250</v>
      </c>
      <c r="D57" s="2">
        <v>47</v>
      </c>
      <c r="E57" s="2">
        <f t="shared" si="1"/>
        <v>11750</v>
      </c>
    </row>
    <row r="58" spans="1:5" ht="12.75">
      <c r="A58" s="2" t="s">
        <v>58</v>
      </c>
      <c r="B58" s="2" t="s">
        <v>30</v>
      </c>
      <c r="C58" s="2">
        <v>10</v>
      </c>
      <c r="D58" s="2">
        <v>149</v>
      </c>
      <c r="E58" s="2">
        <f t="shared" si="1"/>
        <v>1490</v>
      </c>
    </row>
    <row r="59" spans="1:5" ht="12.75">
      <c r="A59" s="3" t="s">
        <v>59</v>
      </c>
      <c r="B59" s="2" t="s">
        <v>30</v>
      </c>
      <c r="C59" s="2">
        <v>3</v>
      </c>
      <c r="D59" s="2">
        <v>565</v>
      </c>
      <c r="E59" s="2">
        <f t="shared" si="1"/>
        <v>1695</v>
      </c>
    </row>
    <row r="60" spans="1:5" ht="12.75">
      <c r="A60" s="2" t="s">
        <v>60</v>
      </c>
      <c r="B60" s="2"/>
      <c r="C60" s="2"/>
      <c r="D60" s="2"/>
      <c r="E60" s="3">
        <f>SUM(E46:E59)</f>
        <v>258976</v>
      </c>
    </row>
    <row r="61" spans="1:5" ht="12.75">
      <c r="A61" s="3" t="s">
        <v>61</v>
      </c>
      <c r="B61" s="2"/>
      <c r="C61" s="2"/>
      <c r="D61" s="2"/>
      <c r="E61" s="2">
        <v>286576</v>
      </c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5" spans="1:2" ht="12.75">
      <c r="A65" t="s">
        <v>62</v>
      </c>
      <c r="B65">
        <f>E41</f>
        <v>795580.5999999999</v>
      </c>
    </row>
    <row r="66" spans="1:2" ht="12.75">
      <c r="A66" t="s">
        <v>63</v>
      </c>
      <c r="B66">
        <v>103425</v>
      </c>
    </row>
    <row r="67" spans="1:2" ht="12.75">
      <c r="A67" t="s">
        <v>64</v>
      </c>
      <c r="B67">
        <v>899005</v>
      </c>
    </row>
    <row r="68" spans="1:2" ht="12.75">
      <c r="A68" t="s">
        <v>65</v>
      </c>
      <c r="B68">
        <v>235540</v>
      </c>
    </row>
    <row r="69" spans="1:3" ht="12.75">
      <c r="A69" s="1" t="s">
        <v>66</v>
      </c>
      <c r="B69" s="1">
        <f>B68+B67</f>
        <v>1134545</v>
      </c>
      <c r="C69" s="1"/>
    </row>
    <row r="70" spans="1:2" ht="12.75">
      <c r="A70" t="s">
        <v>90</v>
      </c>
      <c r="B70">
        <f>E60</f>
        <v>258976</v>
      </c>
    </row>
    <row r="71" spans="1:2" ht="12.75">
      <c r="A71" t="s">
        <v>75</v>
      </c>
      <c r="B71" s="1">
        <f>B70+B69</f>
        <v>1393521</v>
      </c>
    </row>
    <row r="73" spans="1:5" ht="12.75">
      <c r="A73" t="s">
        <v>69</v>
      </c>
      <c r="B73" t="s">
        <v>70</v>
      </c>
      <c r="C73">
        <v>1346</v>
      </c>
      <c r="D73">
        <v>120</v>
      </c>
      <c r="E73">
        <f>D73*C73</f>
        <v>161520</v>
      </c>
    </row>
    <row r="75" spans="1:5" ht="12.75">
      <c r="A75" s="1" t="s">
        <v>73</v>
      </c>
      <c r="E75" s="1">
        <f>E73+B71</f>
        <v>1555041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0"/>
  <sheetViews>
    <sheetView zoomScalePageLayoutView="0" workbookViewId="0" topLeftCell="A43">
      <selection activeCell="A11" sqref="A11"/>
    </sheetView>
  </sheetViews>
  <sheetFormatPr defaultColWidth="9.00390625" defaultRowHeight="12.75"/>
  <cols>
    <col min="1" max="1" width="51.125" style="0" customWidth="1"/>
    <col min="4" max="4" width="6.25390625" style="0" customWidth="1"/>
  </cols>
  <sheetData>
    <row r="2" spans="1:3" ht="12.75">
      <c r="A2" s="3" t="s">
        <v>68</v>
      </c>
      <c r="B2" s="2"/>
      <c r="C2" s="2"/>
    </row>
    <row r="3" spans="1:3" ht="12.75">
      <c r="A3" s="2"/>
      <c r="B3" s="2"/>
      <c r="C3" s="2"/>
    </row>
    <row r="4" spans="1:3" ht="12.75">
      <c r="A4" s="2" t="s">
        <v>0</v>
      </c>
      <c r="B4" s="2">
        <v>1088.64</v>
      </c>
      <c r="C4" s="2"/>
    </row>
    <row r="5" spans="1:3" ht="12.75">
      <c r="A5" s="2" t="s">
        <v>1</v>
      </c>
      <c r="B5" s="2">
        <v>3732.71</v>
      </c>
      <c r="C5" s="2"/>
    </row>
    <row r="6" spans="1:3" ht="12.75">
      <c r="A6" s="2" t="s">
        <v>2</v>
      </c>
      <c r="B6" s="2">
        <v>120</v>
      </c>
      <c r="C6" s="2"/>
    </row>
    <row r="7" spans="1:3" ht="12.75">
      <c r="A7" s="2" t="s">
        <v>3</v>
      </c>
      <c r="B7" s="2">
        <v>32</v>
      </c>
      <c r="C7" s="2"/>
    </row>
    <row r="8" spans="1:3" ht="12.75">
      <c r="A8" s="2" t="s">
        <v>4</v>
      </c>
      <c r="B8" s="2">
        <v>69</v>
      </c>
      <c r="C8" s="2"/>
    </row>
    <row r="9" spans="1:3" ht="12.75">
      <c r="A9" s="2" t="s">
        <v>5</v>
      </c>
      <c r="B9" s="2">
        <v>34</v>
      </c>
      <c r="C9" s="2"/>
    </row>
    <row r="10" spans="1:3" ht="12.75">
      <c r="A10" s="2" t="s">
        <v>6</v>
      </c>
      <c r="B10" s="2">
        <v>16</v>
      </c>
      <c r="C10" s="2"/>
    </row>
    <row r="11" spans="1:3" ht="12.75">
      <c r="A11" s="2" t="s">
        <v>93</v>
      </c>
      <c r="B11" s="2">
        <v>16</v>
      </c>
      <c r="C11" s="2"/>
    </row>
    <row r="12" spans="1:3" ht="12.75">
      <c r="A12" s="2" t="s">
        <v>7</v>
      </c>
      <c r="B12" s="2">
        <v>1425.75</v>
      </c>
      <c r="C12" s="2"/>
    </row>
    <row r="13" ht="12.75">
      <c r="A13" t="s">
        <v>14</v>
      </c>
    </row>
    <row r="14" spans="1:5" ht="12.75">
      <c r="A14" s="2"/>
      <c r="B14" s="2" t="s">
        <v>9</v>
      </c>
      <c r="C14" s="2" t="s">
        <v>10</v>
      </c>
      <c r="D14" s="2" t="s">
        <v>11</v>
      </c>
      <c r="E14" s="2" t="s">
        <v>12</v>
      </c>
    </row>
    <row r="15" spans="1:5" ht="12.75">
      <c r="A15" s="2" t="s">
        <v>8</v>
      </c>
      <c r="B15" s="2" t="s">
        <v>13</v>
      </c>
      <c r="C15" s="2">
        <v>1088.64</v>
      </c>
      <c r="D15" s="2">
        <v>80</v>
      </c>
      <c r="E15" s="2">
        <f>D15*C15</f>
        <v>87091.20000000001</v>
      </c>
    </row>
    <row r="16" spans="1:5" ht="12.75">
      <c r="A16" s="2" t="s">
        <v>15</v>
      </c>
      <c r="B16" s="2" t="s">
        <v>13</v>
      </c>
      <c r="C16" s="2">
        <f>C15</f>
        <v>1088.64</v>
      </c>
      <c r="D16" s="2">
        <v>20</v>
      </c>
      <c r="E16" s="2">
        <f aca="true" t="shared" si="0" ref="E16:E43">D16*C16</f>
        <v>21772.800000000003</v>
      </c>
    </row>
    <row r="17" spans="1:5" ht="12.75">
      <c r="A17" s="2" t="s">
        <v>16</v>
      </c>
      <c r="B17" s="2" t="s">
        <v>13</v>
      </c>
      <c r="C17" s="2">
        <v>100</v>
      </c>
      <c r="D17" s="2">
        <v>35</v>
      </c>
      <c r="E17" s="2">
        <f t="shared" si="0"/>
        <v>3500</v>
      </c>
    </row>
    <row r="18" spans="1:5" ht="12.75">
      <c r="A18" s="2" t="s">
        <v>17</v>
      </c>
      <c r="B18" s="2"/>
      <c r="C18" s="2"/>
      <c r="D18" s="2"/>
      <c r="E18" s="2">
        <f t="shared" si="0"/>
        <v>0</v>
      </c>
    </row>
    <row r="19" spans="1:5" ht="12.75">
      <c r="A19" s="2" t="s">
        <v>18</v>
      </c>
      <c r="B19" s="2" t="s">
        <v>13</v>
      </c>
      <c r="C19" s="2">
        <v>217.72</v>
      </c>
      <c r="D19" s="2">
        <v>280</v>
      </c>
      <c r="E19" s="2">
        <f t="shared" si="0"/>
        <v>60961.6</v>
      </c>
    </row>
    <row r="20" spans="1:5" ht="12.75">
      <c r="A20" s="2" t="s">
        <v>19</v>
      </c>
      <c r="B20" s="2" t="s">
        <v>13</v>
      </c>
      <c r="C20" s="2">
        <f>C16</f>
        <v>1088.64</v>
      </c>
      <c r="D20" s="2">
        <v>220</v>
      </c>
      <c r="E20" s="2">
        <f t="shared" si="0"/>
        <v>239500.80000000002</v>
      </c>
    </row>
    <row r="21" spans="1:5" ht="12.75">
      <c r="A21" s="2" t="s">
        <v>20</v>
      </c>
      <c r="B21" s="2" t="s">
        <v>13</v>
      </c>
      <c r="C21" s="2">
        <f>C20</f>
        <v>1088.64</v>
      </c>
      <c r="D21" s="2">
        <v>30</v>
      </c>
      <c r="E21" s="2">
        <f t="shared" si="0"/>
        <v>32659.200000000004</v>
      </c>
    </row>
    <row r="22" spans="1:5" ht="12.75">
      <c r="A22" s="2" t="s">
        <v>25</v>
      </c>
      <c r="B22" s="2" t="s">
        <v>13</v>
      </c>
      <c r="C22" s="2">
        <f>C21</f>
        <v>1088.64</v>
      </c>
      <c r="D22" s="2">
        <v>85</v>
      </c>
      <c r="E22" s="2">
        <f t="shared" si="0"/>
        <v>92534.40000000001</v>
      </c>
    </row>
    <row r="23" spans="1:5" ht="12.75">
      <c r="A23" s="3" t="s">
        <v>21</v>
      </c>
      <c r="B23" s="2"/>
      <c r="C23" s="2"/>
      <c r="D23" s="2"/>
      <c r="E23" s="3">
        <f>SUM(E15:E22)</f>
        <v>538020</v>
      </c>
    </row>
    <row r="24" spans="1:5" ht="12.75">
      <c r="A24" s="2"/>
      <c r="B24" s="2"/>
      <c r="C24" s="2"/>
      <c r="D24" s="2"/>
      <c r="E24" s="2">
        <f t="shared" si="0"/>
        <v>0</v>
      </c>
    </row>
    <row r="25" spans="1:5" ht="12.75">
      <c r="A25" s="2" t="s">
        <v>22</v>
      </c>
      <c r="B25" s="2" t="s">
        <v>13</v>
      </c>
      <c r="C25" s="2">
        <v>3732.71</v>
      </c>
      <c r="D25" s="2">
        <v>50</v>
      </c>
      <c r="E25" s="2">
        <f t="shared" si="0"/>
        <v>186635.5</v>
      </c>
    </row>
    <row r="26" spans="1:5" ht="12.75">
      <c r="A26" s="2" t="s">
        <v>15</v>
      </c>
      <c r="B26" s="2" t="s">
        <v>13</v>
      </c>
      <c r="C26" s="2">
        <f>C25</f>
        <v>3732.71</v>
      </c>
      <c r="D26" s="2">
        <v>15</v>
      </c>
      <c r="E26" s="2">
        <f t="shared" si="0"/>
        <v>55990.65</v>
      </c>
    </row>
    <row r="27" spans="1:5" ht="12.75">
      <c r="A27" s="2" t="s">
        <v>23</v>
      </c>
      <c r="B27" s="2" t="s">
        <v>13</v>
      </c>
      <c r="C27" s="2">
        <v>1119.81</v>
      </c>
      <c r="D27" s="2">
        <v>260</v>
      </c>
      <c r="E27" s="2">
        <f t="shared" si="0"/>
        <v>291150.6</v>
      </c>
    </row>
    <row r="28" spans="1:5" ht="12.75">
      <c r="A28" s="2" t="str">
        <f>A17</f>
        <v>заделка стыков, трещин и швов и строит </v>
      </c>
      <c r="B28" s="2"/>
      <c r="C28" s="2"/>
      <c r="D28" s="2"/>
      <c r="E28" s="2">
        <f t="shared" si="0"/>
        <v>0</v>
      </c>
    </row>
    <row r="29" spans="1:5" ht="12.75">
      <c r="A29" s="2" t="str">
        <f>A18</f>
        <v>лентой</v>
      </c>
      <c r="B29" s="2" t="s">
        <v>13</v>
      </c>
      <c r="C29" s="2">
        <v>200</v>
      </c>
      <c r="D29" s="2">
        <v>30</v>
      </c>
      <c r="E29" s="2">
        <f t="shared" si="0"/>
        <v>6000</v>
      </c>
    </row>
    <row r="30" spans="1:5" ht="12.75">
      <c r="A30" s="2" t="s">
        <v>24</v>
      </c>
      <c r="B30" s="2" t="s">
        <v>13</v>
      </c>
      <c r="C30" s="2">
        <f>C26</f>
        <v>3732.71</v>
      </c>
      <c r="D30" s="2">
        <v>180</v>
      </c>
      <c r="E30" s="2">
        <f t="shared" si="0"/>
        <v>671887.8</v>
      </c>
    </row>
    <row r="31" spans="1:5" ht="12.75">
      <c r="A31" s="2" t="str">
        <f>A21</f>
        <v>шлифовка каждого слоя шпатлевки</v>
      </c>
      <c r="B31" s="2" t="s">
        <v>13</v>
      </c>
      <c r="C31" s="2">
        <f>C30</f>
        <v>3732.71</v>
      </c>
      <c r="D31" s="2">
        <v>25</v>
      </c>
      <c r="E31" s="2">
        <f t="shared" si="0"/>
        <v>93317.75</v>
      </c>
    </row>
    <row r="32" spans="1:5" ht="12.75">
      <c r="A32" s="2" t="s">
        <v>26</v>
      </c>
      <c r="B32" s="2" t="str">
        <f>B31</f>
        <v>кв м</v>
      </c>
      <c r="C32" s="2">
        <f>C31</f>
        <v>3732.71</v>
      </c>
      <c r="D32" s="2">
        <v>75</v>
      </c>
      <c r="E32" s="2">
        <f t="shared" si="0"/>
        <v>279953.25</v>
      </c>
    </row>
    <row r="33" spans="1:5" ht="12.75">
      <c r="A33" s="2" t="s">
        <v>27</v>
      </c>
      <c r="B33" s="2" t="s">
        <v>28</v>
      </c>
      <c r="C33" s="2">
        <v>1425.75</v>
      </c>
      <c r="D33" s="2">
        <v>45</v>
      </c>
      <c r="E33" s="2">
        <f t="shared" si="0"/>
        <v>64158.75</v>
      </c>
    </row>
    <row r="34" spans="1:5" ht="12.75">
      <c r="A34" s="2" t="s">
        <v>29</v>
      </c>
      <c r="B34" s="2" t="s">
        <v>30</v>
      </c>
      <c r="C34" s="2">
        <v>69</v>
      </c>
      <c r="D34" s="2">
        <v>100</v>
      </c>
      <c r="E34" s="2">
        <f t="shared" si="0"/>
        <v>6900</v>
      </c>
    </row>
    <row r="35" spans="1:5" ht="12.75">
      <c r="A35" s="2" t="s">
        <v>31</v>
      </c>
      <c r="B35" s="2" t="s">
        <v>30</v>
      </c>
      <c r="C35" s="2">
        <v>32</v>
      </c>
      <c r="D35" s="2">
        <v>100</v>
      </c>
      <c r="E35" s="2">
        <f t="shared" si="0"/>
        <v>3200</v>
      </c>
    </row>
    <row r="36" spans="1:5" ht="12.75">
      <c r="A36" s="2" t="s">
        <v>32</v>
      </c>
      <c r="B36" s="2" t="s">
        <v>30</v>
      </c>
      <c r="C36" s="2">
        <v>16</v>
      </c>
      <c r="D36" s="2">
        <v>180</v>
      </c>
      <c r="E36" s="2">
        <f t="shared" si="0"/>
        <v>2880</v>
      </c>
    </row>
    <row r="37" spans="1:5" ht="12.75">
      <c r="A37" s="2" t="s">
        <v>33</v>
      </c>
      <c r="B37" s="2" t="s">
        <v>30</v>
      </c>
      <c r="C37" s="2">
        <v>34</v>
      </c>
      <c r="D37" s="2">
        <v>180</v>
      </c>
      <c r="E37" s="2">
        <f t="shared" si="0"/>
        <v>6120</v>
      </c>
    </row>
    <row r="38" spans="1:5" ht="12.75">
      <c r="A38" s="2" t="s">
        <v>34</v>
      </c>
      <c r="B38" s="2" t="s">
        <v>35</v>
      </c>
      <c r="C38" s="2">
        <v>120</v>
      </c>
      <c r="D38" s="2">
        <v>60</v>
      </c>
      <c r="E38" s="2">
        <f t="shared" si="0"/>
        <v>7200</v>
      </c>
    </row>
    <row r="39" spans="1:5" ht="12.75">
      <c r="A39" s="2" t="s">
        <v>36</v>
      </c>
      <c r="B39" s="2"/>
      <c r="C39" s="2"/>
      <c r="D39" s="2"/>
      <c r="E39" s="2">
        <f t="shared" si="0"/>
        <v>0</v>
      </c>
    </row>
    <row r="40" spans="1:5" ht="12.75">
      <c r="A40" s="2" t="s">
        <v>37</v>
      </c>
      <c r="B40" s="2" t="s">
        <v>30</v>
      </c>
      <c r="C40" s="2">
        <v>16</v>
      </c>
      <c r="D40" s="2">
        <v>2000</v>
      </c>
      <c r="E40" s="2">
        <f t="shared" si="0"/>
        <v>32000</v>
      </c>
    </row>
    <row r="41" spans="1:5" ht="12.75">
      <c r="A41" s="2" t="s">
        <v>38</v>
      </c>
      <c r="B41" s="2" t="s">
        <v>30</v>
      </c>
      <c r="C41" s="2">
        <v>16</v>
      </c>
      <c r="D41" s="2">
        <v>200</v>
      </c>
      <c r="E41" s="2">
        <f t="shared" si="0"/>
        <v>3200</v>
      </c>
    </row>
    <row r="42" spans="1:5" ht="12.75">
      <c r="A42" s="2" t="s">
        <v>39</v>
      </c>
      <c r="B42" s="2" t="s">
        <v>30</v>
      </c>
      <c r="C42" s="2">
        <v>138</v>
      </c>
      <c r="D42" s="2">
        <v>200</v>
      </c>
      <c r="E42" s="2">
        <f t="shared" si="0"/>
        <v>27600</v>
      </c>
    </row>
    <row r="43" spans="1:5" ht="12.75">
      <c r="A43" s="2" t="s">
        <v>40</v>
      </c>
      <c r="B43" s="2" t="s">
        <v>30</v>
      </c>
      <c r="C43" s="2">
        <v>139</v>
      </c>
      <c r="D43" s="2">
        <v>100</v>
      </c>
      <c r="E43" s="2">
        <f t="shared" si="0"/>
        <v>13900</v>
      </c>
    </row>
    <row r="44" spans="1:5" ht="12.75">
      <c r="A44" s="3" t="s">
        <v>41</v>
      </c>
      <c r="B44" s="2"/>
      <c r="C44" s="2"/>
      <c r="D44" s="2"/>
      <c r="E44" s="3">
        <f>SUM(E24:E43)</f>
        <v>1752094.3</v>
      </c>
    </row>
    <row r="45" spans="1:5" ht="12.75">
      <c r="A45" s="2"/>
      <c r="B45" s="2"/>
      <c r="C45" s="2"/>
      <c r="D45" s="2"/>
      <c r="E45" s="2"/>
    </row>
    <row r="46" spans="1:5" ht="12.75">
      <c r="A46" s="3" t="s">
        <v>42</v>
      </c>
      <c r="B46" s="2"/>
      <c r="C46" s="2"/>
      <c r="D46" s="2"/>
      <c r="E46" s="3">
        <f>E44+E23</f>
        <v>2290114.3</v>
      </c>
    </row>
    <row r="47" spans="1:5" ht="12.75">
      <c r="A47" s="2"/>
      <c r="B47" s="2"/>
      <c r="C47" s="2"/>
      <c r="D47" s="2"/>
      <c r="E47" s="2"/>
    </row>
    <row r="48" spans="1:5" ht="12.75">
      <c r="A48" s="3" t="s">
        <v>43</v>
      </c>
      <c r="B48" s="2"/>
      <c r="C48" s="2"/>
      <c r="D48" s="2"/>
      <c r="E48" s="2"/>
    </row>
    <row r="49" spans="1:5" ht="12.75">
      <c r="A49" s="2" t="s">
        <v>44</v>
      </c>
      <c r="B49" s="2" t="s">
        <v>30</v>
      </c>
      <c r="C49" s="2">
        <v>400</v>
      </c>
      <c r="D49" s="2">
        <v>552</v>
      </c>
      <c r="E49" s="2">
        <f>D49*C49</f>
        <v>220800</v>
      </c>
    </row>
    <row r="50" spans="1:5" ht="12.75">
      <c r="A50" s="3" t="s">
        <v>45</v>
      </c>
      <c r="B50" s="2" t="s">
        <v>30</v>
      </c>
      <c r="C50" s="2">
        <v>60</v>
      </c>
      <c r="D50" s="2">
        <v>297</v>
      </c>
      <c r="E50" s="2">
        <f aca="true" t="shared" si="1" ref="E50:E62">D50*C50</f>
        <v>17820</v>
      </c>
    </row>
    <row r="51" spans="1:5" ht="12.75">
      <c r="A51" s="2" t="s">
        <v>46</v>
      </c>
      <c r="B51" s="2" t="s">
        <v>47</v>
      </c>
      <c r="C51" s="2">
        <v>35</v>
      </c>
      <c r="D51" s="2">
        <v>442</v>
      </c>
      <c r="E51" s="2">
        <f t="shared" si="1"/>
        <v>15470</v>
      </c>
    </row>
    <row r="52" spans="1:6" ht="12.75">
      <c r="A52" s="3" t="s">
        <v>48</v>
      </c>
      <c r="B52" s="2" t="s">
        <v>47</v>
      </c>
      <c r="C52" s="2">
        <v>85</v>
      </c>
      <c r="D52" s="2">
        <v>980</v>
      </c>
      <c r="E52" s="2">
        <f t="shared" si="1"/>
        <v>83300</v>
      </c>
      <c r="F52" t="s">
        <v>49</v>
      </c>
    </row>
    <row r="53" spans="1:5" ht="12.75">
      <c r="A53" s="2" t="s">
        <v>92</v>
      </c>
      <c r="B53" s="2" t="s">
        <v>47</v>
      </c>
      <c r="C53" s="2">
        <v>16</v>
      </c>
      <c r="D53" s="2">
        <v>2800</v>
      </c>
      <c r="E53" s="2">
        <f t="shared" si="1"/>
        <v>44800</v>
      </c>
    </row>
    <row r="54" spans="1:5" ht="12.75">
      <c r="A54" s="3" t="s">
        <v>50</v>
      </c>
      <c r="B54" s="2" t="s">
        <v>30</v>
      </c>
      <c r="C54" s="2">
        <v>240</v>
      </c>
      <c r="D54" s="2">
        <v>143</v>
      </c>
      <c r="E54" s="2">
        <f t="shared" si="1"/>
        <v>34320</v>
      </c>
    </row>
    <row r="55" spans="1:5" ht="12.75">
      <c r="A55" s="2" t="s">
        <v>51</v>
      </c>
      <c r="B55" s="2" t="s">
        <v>47</v>
      </c>
      <c r="C55" s="2">
        <v>8</v>
      </c>
      <c r="D55" s="2">
        <v>623</v>
      </c>
      <c r="E55" s="2">
        <f t="shared" si="1"/>
        <v>4984</v>
      </c>
    </row>
    <row r="56" spans="1:5" ht="12.75">
      <c r="A56" s="3" t="s">
        <v>52</v>
      </c>
      <c r="B56" s="2" t="s">
        <v>53</v>
      </c>
      <c r="C56" s="2">
        <v>12</v>
      </c>
      <c r="D56" s="2">
        <v>184</v>
      </c>
      <c r="E56" s="2">
        <f t="shared" si="1"/>
        <v>2208</v>
      </c>
    </row>
    <row r="57" spans="1:5" ht="12.75">
      <c r="A57" s="2" t="s">
        <v>55</v>
      </c>
      <c r="B57" s="2" t="s">
        <v>54</v>
      </c>
      <c r="C57" s="2">
        <v>6</v>
      </c>
      <c r="D57" s="2">
        <v>2300</v>
      </c>
      <c r="E57" s="2">
        <f t="shared" si="1"/>
        <v>13800</v>
      </c>
    </row>
    <row r="58" spans="1:5" ht="12.75">
      <c r="A58" s="3" t="s">
        <v>56</v>
      </c>
      <c r="B58" s="2" t="s">
        <v>30</v>
      </c>
      <c r="C58" s="2">
        <v>10</v>
      </c>
      <c r="D58" s="2">
        <v>215</v>
      </c>
      <c r="E58" s="2">
        <f t="shared" si="1"/>
        <v>2150</v>
      </c>
    </row>
    <row r="59" spans="1:5" ht="12.75">
      <c r="A59" s="2" t="s">
        <v>91</v>
      </c>
      <c r="B59" s="2"/>
      <c r="C59" s="2"/>
      <c r="D59" s="2"/>
      <c r="E59" s="2">
        <v>45842</v>
      </c>
    </row>
    <row r="60" spans="1:5" ht="12.75">
      <c r="A60" s="3" t="s">
        <v>57</v>
      </c>
      <c r="B60" s="2" t="s">
        <v>30</v>
      </c>
      <c r="C60" s="2">
        <v>300</v>
      </c>
      <c r="D60" s="2">
        <v>47</v>
      </c>
      <c r="E60" s="2">
        <f t="shared" si="1"/>
        <v>14100</v>
      </c>
    </row>
    <row r="61" spans="1:5" ht="12.75">
      <c r="A61" s="2" t="s">
        <v>58</v>
      </c>
      <c r="B61" s="2" t="s">
        <v>30</v>
      </c>
      <c r="C61" s="2">
        <v>20</v>
      </c>
      <c r="D61" s="2">
        <v>149</v>
      </c>
      <c r="E61" s="2">
        <f t="shared" si="1"/>
        <v>2980</v>
      </c>
    </row>
    <row r="62" spans="1:5" ht="12.75">
      <c r="A62" s="3" t="s">
        <v>59</v>
      </c>
      <c r="B62" s="2" t="s">
        <v>30</v>
      </c>
      <c r="C62" s="2">
        <v>3</v>
      </c>
      <c r="D62" s="2">
        <v>565</v>
      </c>
      <c r="E62" s="2">
        <f t="shared" si="1"/>
        <v>1695</v>
      </c>
    </row>
    <row r="63" spans="1:5" ht="12.75">
      <c r="A63" s="2" t="s">
        <v>60</v>
      </c>
      <c r="B63" s="2"/>
      <c r="C63" s="2"/>
      <c r="D63" s="2"/>
      <c r="E63" s="3">
        <f>SUM(E49:E62)</f>
        <v>504269</v>
      </c>
    </row>
    <row r="64" spans="1:5" ht="12.75">
      <c r="A64" s="3" t="s">
        <v>61</v>
      </c>
      <c r="B64" s="2"/>
      <c r="C64" s="2"/>
      <c r="D64" s="2"/>
      <c r="E64" s="2">
        <f>E63+I56</f>
        <v>504269</v>
      </c>
    </row>
    <row r="65" spans="1:5" ht="12.75">
      <c r="A65" s="2"/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8" spans="1:2" ht="12.75">
      <c r="A68" t="s">
        <v>62</v>
      </c>
      <c r="B68">
        <v>2290114</v>
      </c>
    </row>
    <row r="69" spans="1:2" ht="12.75">
      <c r="A69" t="s">
        <v>63</v>
      </c>
      <c r="B69">
        <v>336418</v>
      </c>
    </row>
    <row r="70" spans="1:2" ht="12.75">
      <c r="A70" t="s">
        <v>64</v>
      </c>
      <c r="B70">
        <f>B69+B68</f>
        <v>2626532</v>
      </c>
    </row>
    <row r="71" spans="1:2" ht="12.75">
      <c r="A71" t="s">
        <v>65</v>
      </c>
      <c r="B71">
        <v>678012</v>
      </c>
    </row>
    <row r="72" spans="1:3" ht="12.75">
      <c r="A72" s="1" t="s">
        <v>66</v>
      </c>
      <c r="B72" s="1">
        <f>B71+B70</f>
        <v>3304544</v>
      </c>
      <c r="C72" s="1"/>
    </row>
    <row r="73" spans="1:2" ht="12.75">
      <c r="A73" t="s">
        <v>67</v>
      </c>
      <c r="B73">
        <f>E63</f>
        <v>504269</v>
      </c>
    </row>
    <row r="74" spans="1:2" ht="12.75">
      <c r="A74" t="s">
        <v>87</v>
      </c>
      <c r="B74" s="1">
        <f>B73+B72</f>
        <v>3808813</v>
      </c>
    </row>
    <row r="76" spans="1:5" ht="12.75">
      <c r="A76" t="s">
        <v>69</v>
      </c>
      <c r="B76" t="s">
        <v>70</v>
      </c>
      <c r="C76">
        <v>1483.2</v>
      </c>
      <c r="D76">
        <v>120</v>
      </c>
      <c r="E76">
        <f>D76*C76</f>
        <v>177984</v>
      </c>
    </row>
    <row r="77" spans="1:5" ht="12.75">
      <c r="A77" t="s">
        <v>71</v>
      </c>
      <c r="B77" t="s">
        <v>13</v>
      </c>
      <c r="C77">
        <v>1296.8</v>
      </c>
      <c r="D77">
        <v>120</v>
      </c>
      <c r="E77">
        <f>D77*C77</f>
        <v>155616</v>
      </c>
    </row>
    <row r="78" spans="1:5" ht="12.75">
      <c r="A78" t="s">
        <v>72</v>
      </c>
      <c r="E78">
        <f>E77+E76</f>
        <v>333600</v>
      </c>
    </row>
    <row r="80" spans="1:5" ht="12.75">
      <c r="A80" s="1" t="s">
        <v>73</v>
      </c>
      <c r="E80" s="1">
        <f>E78+B74</f>
        <v>4142413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"Янтарный Берег-1"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Председатель Правления</dc:creator>
  <cp:keywords/>
  <dc:description/>
  <cp:lastModifiedBy>Oleg</cp:lastModifiedBy>
  <dcterms:created xsi:type="dcterms:W3CDTF">2011-02-10T12:43:35Z</dcterms:created>
  <dcterms:modified xsi:type="dcterms:W3CDTF">2011-11-29T19:34:34Z</dcterms:modified>
  <cp:category/>
  <cp:version/>
  <cp:contentType/>
  <cp:contentStatus/>
</cp:coreProperties>
</file>